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fileSharing readOnlyRecommended="1" userName="Daniel Foltýnek" algorithmName="SHA-512" hashValue="XwGIAT0xF3Yie57l5INCcHSpJyt+a5y3RSOL6x+F3sJZOqXXKAWMse63LS9Qy9EuhnPWY0UOB+QNZhzeBYPBQw==" saltValue="7loxKumBYvto+XsseglLxQ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2ff51187f30e8c2/998_Kontrola/02_Výzva/2024/v2/"/>
    </mc:Choice>
  </mc:AlternateContent>
  <xr:revisionPtr revIDLastSave="0" documentId="8_{1BF30EE2-8D0A-7E4D-BDD2-E4B42E4ADB2F}" xr6:coauthVersionLast="47" xr6:coauthVersionMax="47" xr10:uidLastSave="{00000000-0000-0000-0000-000000000000}"/>
  <bookViews>
    <workbookView xWindow="4860" yWindow="500" windowWidth="55300" windowHeight="32220" tabRatio="849" xr2:uid="{00000000-000D-0000-FFFF-FFFF00000000}"/>
  </bookViews>
  <sheets>
    <sheet name="Úvod" sheetId="47" r:id="rId1"/>
    <sheet name="Informace o projektu" sheetId="29" r:id="rId2"/>
    <sheet name="Informace o žadateli" sheetId="53" r:id="rId3"/>
    <sheet name="Výdaje projektu" sheetId="38" r:id="rId4"/>
    <sheet name="Zdroje financování" sheetId="37" r:id="rId5"/>
    <sheet name="Identifikace pozemků" sheetId="32" r:id="rId6"/>
    <sheet name="Nájemci a budoucí nájemci" sheetId="42" r:id="rId7"/>
    <sheet name="Management" sheetId="43" r:id="rId8"/>
    <sheet name="Cizí zdroje" sheetId="44" r:id="rId9"/>
    <sheet name="Stavitel" sheetId="45" r:id="rId10"/>
    <sheet name="Čestné prohlášení 5.1 a 5.2" sheetId="40" r:id="rId11"/>
    <sheet name="AML Dotazník" sheetId="54" r:id="rId12"/>
    <sheet name="Dotazník DNSH" sheetId="50" r:id="rId13"/>
    <sheet name="Limity financování" sheetId="34" state="hidden" r:id="rId14"/>
    <sheet name="NACE kódy" sheetId="35" state="hidden" r:id="rId15"/>
    <sheet name="Seznam obcí ITI" sheetId="33" state="hidden" r:id="rId16"/>
    <sheet name="Právní forma" sheetId="41" state="hidden" r:id="rId17"/>
  </sheets>
  <definedNames>
    <definedName name="InvestorPO" localSheetId="11">'AML Dotazník'!$B$5</definedName>
    <definedName name="_xlnm.Print_Area" localSheetId="11">'AML Dotazník'!$A$1:$J$124</definedName>
    <definedName name="_xlnm.Print_Area" localSheetId="10">'Čestné prohlášení 5.1 a 5.2'!$A$1:$D$38</definedName>
    <definedName name="_xlnm.Print_Area" localSheetId="1">'Informace o projektu'!$B$1:$E$7</definedName>
    <definedName name="_xlnm.Print_Area" localSheetId="2">'Informace o žadateli'!$B$1:$E$3</definedName>
    <definedName name="_xlnm.Print_Area" localSheetId="0">Úvod!$B$1:$D$7</definedName>
    <definedName name="_xlnm.Print_Area" localSheetId="3">'Výdaje projektu'!$B$1:$E$8</definedName>
    <definedName name="_xlnm.Print_Area" localSheetId="4">'Zdroje financování'!$B$1:$F$10</definedName>
    <definedName name="Text1" localSheetId="11">'AML Dotazník'!$C$5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0" l="1"/>
  <c r="C5" i="40"/>
  <c r="C4" i="40"/>
  <c r="D3" i="32" l="1"/>
  <c r="E6" i="37"/>
  <c r="B8" i="34" l="1"/>
  <c r="C9" i="34"/>
  <c r="C8" i="34" s="1"/>
  <c r="A4" i="34"/>
  <c r="A5" i="34"/>
  <c r="A6" i="34"/>
  <c r="A3" i="34"/>
  <c r="B9" i="34" l="1"/>
  <c r="B11" i="34" s="1"/>
  <c r="B13" i="34" s="1"/>
  <c r="E8" i="38" s="1"/>
  <c r="B3" i="34" l="1"/>
  <c r="F4" i="37" s="1"/>
  <c r="F8" i="37" l="1"/>
  <c r="F7" i="37"/>
  <c r="F5" i="37"/>
  <c r="B6" i="34"/>
  <c r="D7" i="37" s="1"/>
  <c r="B5" i="34"/>
  <c r="D6" i="37" s="1"/>
  <c r="B4" i="34"/>
  <c r="D5" i="37" s="1"/>
  <c r="F6" i="37" l="1"/>
  <c r="E10" i="37" l="1"/>
</calcChain>
</file>

<file path=xl/sharedStrings.xml><?xml version="1.0" encoding="utf-8"?>
<sst xmlns="http://schemas.openxmlformats.org/spreadsheetml/2006/main" count="609" uniqueCount="523">
  <si>
    <t>Žádost o poskytnutí veřejné podpory</t>
  </si>
  <si>
    <t>ZÁKLADNÍ INFORMACE</t>
  </si>
  <si>
    <t>Poskytovatel podpory</t>
  </si>
  <si>
    <t>Brownfield fond Ostrava a.s., se sídlem Stodolní 1428/9, Moravská Ostrava, 702 00 Ostrava, IČO: 09861203, zapsané v obchodním rejstříku vedeném Krajským soudem v Ostravě pod sp. zn. B 11290.</t>
  </si>
  <si>
    <t xml:space="preserve">Finanční zprostředkovatel </t>
  </si>
  <si>
    <t>Urban Development Fund MS s.r.o., se sídlem Stodolní 1428/9, Moravská Ostrava, 702 00 Ostrava, IČO: 24747874, zapsané v obchodním rejstříku vedeném Krajským soudem v Ostravě pod sp. zn. C 78127</t>
  </si>
  <si>
    <t xml:space="preserve">Správce Fondu fondů </t>
  </si>
  <si>
    <t xml:space="preserve">Ministerstvo průmyslu a obchodu ČR, Na Františku 32, 110 15 Praha 1 – Staré město </t>
  </si>
  <si>
    <t>Odesláním této Žádosti o poskytutí veřejné podpory (dále jen Žádost) do datové schránky 5zcux95 čestně prohlašuji, že údaje uvedené v Žádosti jsou pravdivé. Zároveň prohlašuji, že jsem se podrobně seznámil/a s (1) obsahem aktuální platné Výzvy k předkládání Projektů pro financování z Rozvojového fondu a s (2) Poučením o zpracování osobních údajů Žadatelů a Konečných příjemců investice. Beru tímto na vědomí, že jakékoliv zneužití či úmyslné zadání nepravdivých či neexistujících údajů v Žádosti zakládá povinnost k náhradě škody, která tímto počínáním vznikne Poskytovateli podpory, Finančnímu zprostředkovateli, Správci fondu fondů či Řídícímu orgánu.</t>
  </si>
  <si>
    <t>Žádost zašlete ve formátu Excel (xlsx), přílohy Žádosti ve formátu, který odpovídá povaze dané přílohy (nejčastěji pdf a elektronicky podepsané pdf).</t>
  </si>
  <si>
    <t>Přílohy Žádosti:</t>
  </si>
  <si>
    <t>Přiloženo: ANO/NE</t>
  </si>
  <si>
    <t>Příloha:</t>
  </si>
  <si>
    <t>Pod tabulkami naleznete nápovědu a vysvětlení k jednotlivým položkám Žádosti</t>
  </si>
  <si>
    <t>Vyplňovat lze pouze žluté buňky. Do světlejších buněk lze psát, tmavší buňky obsahují výběr ze seznamu.</t>
  </si>
  <si>
    <t>Je nezbytné zachovat všechny listy Žádosti a také všechny buňky (není potřeba nic mazat ani přesouvat).</t>
  </si>
  <si>
    <t>ZÁKLADNÍ INFORMACE O PROJEKTU</t>
  </si>
  <si>
    <t>Název projektu</t>
  </si>
  <si>
    <t>(plný název)</t>
  </si>
  <si>
    <t>Typ projektu</t>
  </si>
  <si>
    <t xml:space="preserve">(zvolte variantu typu projektu dle aktuální Výzvy)
</t>
  </si>
  <si>
    <t>Stručný popis projektu</t>
  </si>
  <si>
    <t>(stručně popište podstatu a rozsah projektu, limit 1000 znaků)</t>
  </si>
  <si>
    <t>Místo realizace projektu</t>
  </si>
  <si>
    <t>(obec)</t>
  </si>
  <si>
    <t>VÝSTUPY PROJEKTU</t>
  </si>
  <si>
    <t>Indikátory - objekty</t>
  </si>
  <si>
    <r>
      <t>(celková podlahová plocha v m</t>
    </r>
    <r>
      <rPr>
        <vertAlign val="superscript"/>
        <sz val="12"/>
        <color theme="1" tint="0.499984740745262"/>
        <rFont val="Calibri"/>
        <family val="2"/>
      </rPr>
      <t>2</t>
    </r>
    <r>
      <rPr>
        <sz val="12"/>
        <color theme="1" tint="0.499984740745262"/>
        <rFont val="Calibri"/>
        <family val="2"/>
        <charset val="238"/>
      </rPr>
      <t>)</t>
    </r>
  </si>
  <si>
    <r>
      <t>(celková regenerovaná plocha v m</t>
    </r>
    <r>
      <rPr>
        <vertAlign val="superscript"/>
        <sz val="12"/>
        <color theme="1" tint="0.499984740745262"/>
        <rFont val="Calibri"/>
        <family val="2"/>
      </rPr>
      <t>2</t>
    </r>
    <r>
      <rPr>
        <sz val="12"/>
        <color theme="1" tint="0.499984740745262"/>
        <rFont val="Calibri"/>
        <family val="2"/>
        <charset val="238"/>
      </rPr>
      <t>)</t>
    </r>
  </si>
  <si>
    <t>NÁRODNÍ DATABÁZE BROWNFIELDS</t>
  </si>
  <si>
    <t xml:space="preserve">Registrace v Národní databázi brownfields </t>
  </si>
  <si>
    <t>ZAHÁJENÍ A UKONČENÍ PRACÍ NA PROJEKTU</t>
  </si>
  <si>
    <t>Plánované zahájení prací na projektu</t>
  </si>
  <si>
    <t>(zadejte datum zahájení prací na projektu, nesmí předcházet datu předložení Projektu)</t>
  </si>
  <si>
    <t>Plánované ukončení prací na projektu</t>
  </si>
  <si>
    <t>(zadejte datum ukončení prací na projektu, nesmí předcházet datu zahájení prací na projektu)</t>
  </si>
  <si>
    <t xml:space="preserve">TYP PROJEKTU: Vyberte typ projektu podle rozsahu projektu (Rekonstrukce nájemního objektu - rekonstrukce podnikatelského objektu určeného k pronájmu; Rekonstrukce objektu - rekonstrukce podnikatelského objektu pro vlastní využití). Pokud je předmětem projektu ucelené území, na kterém se např. nachází více objektů, které budou v rámci projektu rekonstruovány, jedná se o Projekt regenerace zóny. Tento typ projektu bude vybrán vždy, když je součástí výstavba nového objektu. </t>
  </si>
  <si>
    <t>VÝSTUPY PROJEKTU: vždy uveďte celkovou podlahovou plochu rekonstruovaných či nově postavených objektů. Plochu pozemků uvádějte pouze tehdy, je -li součástí projektu regenerace plochy podnikatelské zóny (tzn. že jsou na tuto regeneraci vyčleněny finanční prostředky).</t>
  </si>
  <si>
    <t>NÁRODNÍ DATABÁZE BROWNFIELDS: http://www.brownfieldy.eu/databaze-brownfieldu/</t>
  </si>
  <si>
    <t>INFORMACE O ŽADATELI</t>
  </si>
  <si>
    <t>Název žadatele</t>
  </si>
  <si>
    <t>(plné jméno dle Obchodního rejstříku)</t>
  </si>
  <si>
    <t>Právní forma</t>
  </si>
  <si>
    <t>(právní forma dle Obchodního rejstříku)</t>
  </si>
  <si>
    <t>IČO</t>
  </si>
  <si>
    <t>(identifikační číslo dle Obchodního rejstříku)</t>
  </si>
  <si>
    <t>Plátce DPH (včetně/bez DPH)</t>
  </si>
  <si>
    <t>(specifikujte, zda je žadatel plátce či neplátce DPH a zdali jsou výdaje bez či včetně DPH)</t>
  </si>
  <si>
    <t>Obor podnikání žadatele</t>
  </si>
  <si>
    <t>(vyberte obor, který obsahuje číselný kód)</t>
  </si>
  <si>
    <t>KONTAKTNÍ ÚDAJE</t>
  </si>
  <si>
    <t>Jméno a příjmení</t>
  </si>
  <si>
    <t>(jméno a přijmení kontaktní osoby)</t>
  </si>
  <si>
    <t>E-mail</t>
  </si>
  <si>
    <t>(emailová adesa kontaktní osoby)</t>
  </si>
  <si>
    <t>Telefonní kontakt</t>
  </si>
  <si>
    <t>(telefonní číslo kontaktní osoby)</t>
  </si>
  <si>
    <t>https://ec.europa.eu/growth/tools-databases/SME-Wizard/smeq.do;SME_SESSION_ID=x4BEVt3AFbZXoNvoCcnkrjW0b6K1nOLn9RFmm0hACr_maC15vldb!1872456786?execution=e1s1</t>
  </si>
  <si>
    <t>https://www.cmzrb.cz/podnikatele/prurezove-informace/male-a-stredni-podniky/definice-msp/</t>
  </si>
  <si>
    <t>(opuštěné plochy jsou takové, na kterých neprobíhá ekonomická aktivita, průmyslové účely jsou definovány činnostmi dle sektorů CZ-NACE B, C a D )</t>
  </si>
  <si>
    <t>OSTATNÍ VÝDAJE</t>
  </si>
  <si>
    <t>Investiční náklady</t>
  </si>
  <si>
    <t>(částka investičních nákladů v Kč)</t>
  </si>
  <si>
    <t>Neinvestiční náklady</t>
  </si>
  <si>
    <t>(částka neinvestičních nákladů v Kč)</t>
  </si>
  <si>
    <t>CELKOVÉ VÝDAJE</t>
  </si>
  <si>
    <t>Součet výdajů projektu</t>
  </si>
  <si>
    <t>(částka celkových nákladů v Kč, nemusí odpovídat součtům výše uvedených částek, odvíjí se od limitů výdajů na nákup)</t>
  </si>
  <si>
    <t xml:space="preserve">Částky výdajů uvádějte včetně DPH (pokud je hrazeno), a to bez ohledu na to, zdali jste plátci DPH či nikoliv. Pokud je částka Celkových výdajů nižší než součet jednotlivých položek, znamená to, že výdaje na nákup přesahují limit 10 % výdajů projektu (u pořízení opoštěných ploch dříve využívaných k průmyslovým účelům je tento limit zvýšen na 15 %). </t>
  </si>
  <si>
    <t>ZDROJE FINANCOVÁNÍ PROJEKTU</t>
  </si>
  <si>
    <t>Celkové výdaje projektu</t>
  </si>
  <si>
    <t>(částka celkových výdajů v Kč)</t>
  </si>
  <si>
    <t>Vlastní zdroje žadatele</t>
  </si>
  <si>
    <t>Částka financování z Rozvojového Fondu</t>
  </si>
  <si>
    <t>Komerční formy spolufinancování</t>
  </si>
  <si>
    <t>Jiné zdroje financování</t>
  </si>
  <si>
    <t>(% výdajů, které mají být hrazeny z jiných než výše uvedených zdrojů)</t>
  </si>
  <si>
    <t>(specifikujte jiné zdroje příjmů)</t>
  </si>
  <si>
    <t>Kontrola financování</t>
  </si>
  <si>
    <t>(výsledek kontroly musí být SPRÁVNĚ)</t>
  </si>
  <si>
    <t>Zdroje financování určete v procentuálním vyjádření. Částka financování z Rozvojového fondu se automaticky dopočítá, stejně jako korunové částky. Jiné zdroje financování popište vždy, pokud jsou zahrnuty.</t>
  </si>
  <si>
    <t xml:space="preserve">Součet výměry identifikovaných pozemků: </t>
  </si>
  <si>
    <t>Parcelní číslo</t>
  </si>
  <si>
    <t>Katastrální území</t>
  </si>
  <si>
    <t>Číslo LV</t>
  </si>
  <si>
    <t>Výměra</t>
  </si>
  <si>
    <t>Typ parcely</t>
  </si>
  <si>
    <t>Druh pozemku</t>
  </si>
  <si>
    <t>ZPF</t>
  </si>
  <si>
    <t>Vlastník</t>
  </si>
  <si>
    <t>Omezení vlastnického práva</t>
  </si>
  <si>
    <t>Nabývací titul</t>
  </si>
  <si>
    <t>(informace dle KN)</t>
  </si>
  <si>
    <t>(zadejte, zdali je pozemek součástí ZPF)</t>
  </si>
  <si>
    <t>(aktuální vlastník dle KN)</t>
  </si>
  <si>
    <t>(existence zástavního či jiného práva)</t>
  </si>
  <si>
    <t>(pokud není žadatel vlastníkem, zadejte aktuální vztah k pozemku)</t>
  </si>
  <si>
    <t>Uvedený výčet pozemků musí pokrývat alespoň 80% z celkové plochy pozemků dotčených projektem. (Tato podmínka zohledňuje zejména případy rozlehlých areálů).</t>
  </si>
  <si>
    <t>Bude výstup projektu dále pronajímán?</t>
  </si>
  <si>
    <t>Celková pronajímatelná plocha v rámci projektu/ů:</t>
  </si>
  <si>
    <r>
      <t>m</t>
    </r>
    <r>
      <rPr>
        <vertAlign val="superscript"/>
        <sz val="12"/>
        <color rgb="FF00ADD0"/>
        <rFont val="Calibri"/>
        <family val="2"/>
      </rPr>
      <t>2</t>
    </r>
  </si>
  <si>
    <t>Obor podnikání nájemce</t>
  </si>
  <si>
    <t>Velikost podniku</t>
  </si>
  <si>
    <t>Pronajatá plocha</t>
  </si>
  <si>
    <t>Výše nájmu</t>
  </si>
  <si>
    <t>Právní titul</t>
  </si>
  <si>
    <t>Nájemní smlouva</t>
  </si>
  <si>
    <t>Délka nájemní smlouvy</t>
  </si>
  <si>
    <t>Záruka za nájem</t>
  </si>
  <si>
    <t>(plný název dle Obchodního rejstříku)</t>
  </si>
  <si>
    <r>
      <t>(celková pronajatá či rezervovaná plocha nájemci, v m</t>
    </r>
    <r>
      <rPr>
        <vertAlign val="superscript"/>
        <sz val="12"/>
        <color theme="1" tint="0.499984740745262"/>
        <rFont val="Calibri"/>
        <family val="2"/>
      </rPr>
      <t>2</t>
    </r>
    <r>
      <rPr>
        <sz val="12"/>
        <color theme="1" tint="0.499984740745262"/>
        <rFont val="Calibri"/>
        <family val="2"/>
        <charset val="238"/>
      </rPr>
      <t>)</t>
    </r>
  </si>
  <si>
    <t>(aktuální či budoucí měsíční platba za pronajatou plochu, v Kč)</t>
  </si>
  <si>
    <t>(právní titul vztahu s nájemcem)</t>
  </si>
  <si>
    <t>(datum účinnosti nájemní smlouvy)</t>
  </si>
  <si>
    <t xml:space="preserve"> (délka nájemní smlouvy v letech)</t>
  </si>
  <si>
    <t>(objem záruky za nájem, v Kč)</t>
  </si>
  <si>
    <t>Projektový tým</t>
  </si>
  <si>
    <t>Pozice</t>
  </si>
  <si>
    <t>Počet let praxe</t>
  </si>
  <si>
    <t>Počet projektů</t>
  </si>
  <si>
    <t>Reference</t>
  </si>
  <si>
    <t>(celé jméno včetně titulů)</t>
  </si>
  <si>
    <t>(pozice v rámci projektového týmu)</t>
  </si>
  <si>
    <t>(počet let praxe na dané či srovnatelné pozici)</t>
  </si>
  <si>
    <t>(počet realizovaných projektů obdobného rozsahu na dané či srovnatelné pozici)</t>
  </si>
  <si>
    <t>(kontakty pro ověření referencí za uvedené projekty)</t>
  </si>
  <si>
    <t>Management společnosti žadatele</t>
  </si>
  <si>
    <t xml:space="preserve">Bankovní úvěry a výpomoci od třetích stran	</t>
  </si>
  <si>
    <t>Banka/Věřitel</t>
  </si>
  <si>
    <t>Účel úvěru</t>
  </si>
  <si>
    <t>Původní výše/limit</t>
  </si>
  <si>
    <t>Aktuální zůstatek</t>
  </si>
  <si>
    <t>Konečná splatnost</t>
  </si>
  <si>
    <t>Perioda splácení</t>
  </si>
  <si>
    <t>Výše splátky</t>
  </si>
  <si>
    <t>Zajištění</t>
  </si>
  <si>
    <t>(celé jméno dle OR či celé jméno fyzické osoby)</t>
  </si>
  <si>
    <t>(stručný popis)</t>
  </si>
  <si>
    <t>(výše úvěru či limit v Kč)</t>
  </si>
  <si>
    <t>(výše úvěru v Kč)</t>
  </si>
  <si>
    <t>(datum konečné splatnosti)</t>
  </si>
  <si>
    <t>(délka ve dnech)</t>
  </si>
  <si>
    <t>(výše splátky v Kč)</t>
  </si>
  <si>
    <t>(stručný popis zajištění úvěru)</t>
  </si>
  <si>
    <t>Leasingové závazky</t>
  </si>
  <si>
    <t>Leasingová společnost</t>
  </si>
  <si>
    <t>Účel leasingu</t>
  </si>
  <si>
    <t>Původní výše</t>
  </si>
  <si>
    <t>(celé jméno dle OR)</t>
  </si>
  <si>
    <t>(výše leasingu v Kč)</t>
  </si>
  <si>
    <t>Mimobilanční závazky</t>
  </si>
  <si>
    <t>Aktuální výše závazku</t>
  </si>
  <si>
    <t>Popis závazku</t>
  </si>
  <si>
    <t>(výše závazku v Kč)</t>
  </si>
  <si>
    <t>(stručný popis zajištění závazku)</t>
  </si>
  <si>
    <t>Seznam třetích osob, které poskytly zajištění za Vaše dluhy</t>
  </si>
  <si>
    <t>Druh zajištění</t>
  </si>
  <si>
    <t>Název / Jméno a příjmení veřitele</t>
  </si>
  <si>
    <t>Výše dluhu</t>
  </si>
  <si>
    <t>Informace o dodavateli</t>
  </si>
  <si>
    <t>Dodavatel</t>
  </si>
  <si>
    <t>Podíl na dodávce stavebních prací</t>
  </si>
  <si>
    <t>Kontaktní osoba</t>
  </si>
  <si>
    <t>(dle OR)</t>
  </si>
  <si>
    <t>(podíl na stavebních pracech, v % finančního objemu)</t>
  </si>
  <si>
    <t>Referenční projekty</t>
  </si>
  <si>
    <t>Investor / objednatel</t>
  </si>
  <si>
    <t>Výše zakázky</t>
  </si>
  <si>
    <t>Předmět zakázky</t>
  </si>
  <si>
    <t>Datum realizace</t>
  </si>
  <si>
    <t>(výše zakázky v Kč)</t>
  </si>
  <si>
    <t>(realizace zakázky, od - do)</t>
  </si>
  <si>
    <t>(kontakt pro ověření referencí)</t>
  </si>
  <si>
    <t xml:space="preserve">Zadejte dodavatele s podílem větším než 25 % rozpočtu stavby (v případě, že není vybrán generální dodavatel stavby). Referenční projekty uveďte pro každého takového dodavatele. </t>
  </si>
  <si>
    <t>Podle pravidel Rozvojového fondu je potřeba (před podáním Žádosti) vybrat dodavatele, není však možné uzavřít Smlouvu o dílo. Ta může být uzavřena až po podání Žádosti.</t>
  </si>
  <si>
    <t>FINANČNÍ INFORMACE O PROJEKTU - limity</t>
  </si>
  <si>
    <t>Součet investičních a neinvestičních výdajů</t>
  </si>
  <si>
    <t>Limit výdajů na nákup</t>
  </si>
  <si>
    <t>Odpovídá nákup limitu?</t>
  </si>
  <si>
    <t>Celkové výdaje</t>
  </si>
  <si>
    <t>Sekce B - Těžba a dobývání</t>
  </si>
  <si>
    <t>8 Ostatní těžba a dobývání</t>
  </si>
  <si>
    <t>Sekce C - Zpracovatelský průmysl</t>
  </si>
  <si>
    <t>10 Výroba potravinářských výrobků</t>
  </si>
  <si>
    <t>11 Výroba nápojů</t>
  </si>
  <si>
    <t>13 Výroba textilií</t>
  </si>
  <si>
    <t>14 Výroba oděvů</t>
  </si>
  <si>
    <t>15 Výroba usní a souvisejících výrobků</t>
  </si>
  <si>
    <t>16 Zpracování dřeva, výroba dřevěných, korkových, proutěných a slaměných výrobků, kromě nábytku (s výjimkou CZ:NACE 16.1 Výroba pilařská a impregnace dřeva u zemědělských podnikatelů)</t>
  </si>
  <si>
    <t>17 Výroba papíru a výrobků z papíru</t>
  </si>
  <si>
    <t>18 Tisk a rozmnožování nahraných nosičů</t>
  </si>
  <si>
    <t>20 Výroba chemických látek a chemických přípravků (s výjimkou výroby syntetických vláken CZ-NACE 20.60)</t>
  </si>
  <si>
    <t>21 Výroba základních farmaceutických výrobků a farmaceutických přípravků</t>
  </si>
  <si>
    <t>22 Výroba pryžových a plastových výrobků</t>
  </si>
  <si>
    <t>23 Výroba ostatních nekovových minerálních výrobků</t>
  </si>
  <si>
    <t>24 Výroba základních kovů, hutní zpracování kovů; Slévárenství</t>
  </si>
  <si>
    <t>25 Výroba kovových konstrukcí a kovodělných výrobků, kromě strojů a zařízení</t>
  </si>
  <si>
    <t>26 Výroba počítačů, elektronických a optických přístrojů a zařízení</t>
  </si>
  <si>
    <t>27 Výroba elektrických zařízení</t>
  </si>
  <si>
    <t>28 Výroba strojů a zařízení j.n.</t>
  </si>
  <si>
    <t>29 Výroba motorových vozidel (kromě motocyklů), přívěsů a návěsů</t>
  </si>
  <si>
    <t>30 Výroba ostatních dopravních prostředků a zařízení s výjimkou CZ-NACE 30.11 Stavba lodí a plavidel </t>
  </si>
  <si>
    <t>31 Výroba nábytku</t>
  </si>
  <si>
    <t>32 Ostatní zpracovatelský průmysl</t>
  </si>
  <si>
    <t>33 Opravy a instalace strojů a zařízení</t>
  </si>
  <si>
    <t>Sekce E- Zásobování vodu; činnosti související s odpadními vodami, odpady a sanacemi</t>
  </si>
  <si>
    <t>38 Shromažďování, sběr a odstraňování odpadů; úprava odpadů k dalšímu využití</t>
  </si>
  <si>
    <t>Sekce F - Stavebnictví</t>
  </si>
  <si>
    <t>41 Výstavba budov</t>
  </si>
  <si>
    <t>42 Inženýrské stavitelství</t>
  </si>
  <si>
    <t>43 Specializované stavební činnosti  </t>
  </si>
  <si>
    <t xml:space="preserve">Sekce G – Velkoobchod a maloobchod; opravy a údržba motorových vozidel  </t>
  </si>
  <si>
    <t>46 Velkoobchod (kromě motorových vozidel), pouze 46.3, 46.4, 46.5</t>
  </si>
  <si>
    <t>47 Maloobchod, kromě motorových vozidel s výjimkou 47.3 a 47.8</t>
  </si>
  <si>
    <t>Sekce I – Ubytovací a stravovací služby</t>
  </si>
  <si>
    <t>55 Ubytovací služby</t>
  </si>
  <si>
    <t>56 Stravovací služby, podávání nápojů</t>
  </si>
  <si>
    <t>Sekce J - Informační a komunikační činnost</t>
  </si>
  <si>
    <t>58 Vydavatelské činnosti</t>
  </si>
  <si>
    <t xml:space="preserve">59 Činnosti v oblasti filmů, videozáznamů a televizních programů, pořizování zvukových nahrávek a hudební vydavatelské činnosti </t>
  </si>
  <si>
    <t>61 Telekomunikační činnost</t>
  </si>
  <si>
    <t>62 Činnosti v oblasti informačních technologií</t>
  </si>
  <si>
    <t>63 Informační činnosti</t>
  </si>
  <si>
    <t>Sekce L - Činnosti v oblasti nemovitostí</t>
  </si>
  <si>
    <t>68 Pronájem a správa vlastních nebo pronajatých nemovitostí</t>
  </si>
  <si>
    <t>Sekce M - Profesní, vědecké a technické činnosti</t>
  </si>
  <si>
    <t>69 Právní a účetnické činnosti  </t>
  </si>
  <si>
    <t>70 Činnosti vedení podniků; poradenství v oblasti řízení</t>
  </si>
  <si>
    <t>71 Architektonické a inženýrské činnosti; technické zkoušky, analýzy</t>
  </si>
  <si>
    <t>72 Výzkum a vývoj</t>
  </si>
  <si>
    <t>73.2 Průzkum trhu a veřejného mínění</t>
  </si>
  <si>
    <t>74 Ostatní profesní, vědecké a technické činnosti</t>
  </si>
  <si>
    <t xml:space="preserve">Sekce N - Administrativní a podpůrné činnosti </t>
  </si>
  <si>
    <t>78 Činnosti související se zaměstnáním</t>
  </si>
  <si>
    <t>Sekce S - Ostatní činnosti</t>
  </si>
  <si>
    <t>95 Opravy počítačů a výrobků pro osobní potřebu a převážně pro domácnost</t>
  </si>
  <si>
    <r>
      <rPr>
        <sz val="12"/>
        <color rgb="FF231F20"/>
        <rFont val="Arial"/>
        <family val="2"/>
      </rPr>
      <t>Albrechtice</t>
    </r>
  </si>
  <si>
    <r>
      <rPr>
        <sz val="12"/>
        <color rgb="FF231F20"/>
        <rFont val="Arial"/>
        <family val="2"/>
      </rPr>
      <t>Albrechtičky</t>
    </r>
  </si>
  <si>
    <r>
      <rPr>
        <sz val="12"/>
        <color rgb="FF231F20"/>
        <rFont val="Arial"/>
        <family val="2"/>
      </rPr>
      <t>Bartošovice</t>
    </r>
  </si>
  <si>
    <r>
      <rPr>
        <sz val="12"/>
        <color rgb="FF231F20"/>
        <rFont val="Arial"/>
        <family val="2"/>
      </rPr>
      <t>Baška</t>
    </r>
  </si>
  <si>
    <r>
      <rPr>
        <sz val="12"/>
        <color rgb="FF231F20"/>
        <rFont val="Arial"/>
        <family val="2"/>
      </rPr>
      <t>Bernartice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nad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Odrou</t>
    </r>
  </si>
  <si>
    <r>
      <rPr>
        <b/>
        <sz val="12"/>
        <color rgb="FF231F20"/>
        <rFont val="Arial"/>
        <family val="2"/>
      </rPr>
      <t>Bohumín</t>
    </r>
  </si>
  <si>
    <r>
      <rPr>
        <b/>
        <sz val="12"/>
        <color rgb="FF231F20"/>
        <rFont val="Arial"/>
        <family val="2"/>
      </rPr>
      <t>Brušperk</t>
    </r>
  </si>
  <si>
    <r>
      <rPr>
        <sz val="12"/>
        <color rgb="FF231F20"/>
        <rFont val="Arial"/>
        <family val="2"/>
      </rPr>
      <t>Bruzovice</t>
    </r>
  </si>
  <si>
    <r>
      <rPr>
        <sz val="12"/>
        <color rgb="FF231F20"/>
        <rFont val="Arial"/>
        <family val="2"/>
      </rPr>
      <t>Budišovice</t>
    </r>
  </si>
  <si>
    <r>
      <rPr>
        <sz val="12"/>
        <color rgb="FF231F20"/>
        <rFont val="Arial"/>
        <family val="2"/>
      </rPr>
      <t>Bystřice</t>
    </r>
  </si>
  <si>
    <r>
      <rPr>
        <sz val="12"/>
        <color rgb="FF231F20"/>
        <rFont val="Arial"/>
        <family val="2"/>
      </rPr>
      <t>Čavisov</t>
    </r>
  </si>
  <si>
    <r>
      <rPr>
        <b/>
        <sz val="12"/>
        <color rgb="FF231F20"/>
        <rFont val="Arial"/>
        <family val="2"/>
      </rPr>
      <t>Český</t>
    </r>
    <r>
      <rPr>
        <sz val="12"/>
        <color rgb="FF231F20"/>
        <rFont val="Times New Roman"/>
        <family val="1"/>
      </rPr>
      <t xml:space="preserve"> </t>
    </r>
    <r>
      <rPr>
        <b/>
        <sz val="12"/>
        <color rgb="FF231F20"/>
        <rFont val="Arial"/>
        <family val="2"/>
      </rPr>
      <t>Těšín</t>
    </r>
  </si>
  <si>
    <r>
      <rPr>
        <sz val="12"/>
        <color rgb="FF231F20"/>
        <rFont val="Arial"/>
        <family val="2"/>
      </rPr>
      <t>Darkovice</t>
    </r>
  </si>
  <si>
    <r>
      <rPr>
        <sz val="12"/>
        <color rgb="FF231F20"/>
        <rFont val="Arial"/>
        <family val="2"/>
      </rPr>
      <t>Děhylov</t>
    </r>
  </si>
  <si>
    <r>
      <rPr>
        <sz val="12"/>
        <color rgb="FF231F20"/>
        <rFont val="Arial"/>
        <family val="2"/>
      </rPr>
      <t>Dětmarovice</t>
    </r>
  </si>
  <si>
    <r>
      <rPr>
        <sz val="12"/>
        <color rgb="FF231F20"/>
        <rFont val="Arial"/>
        <family val="2"/>
      </rPr>
      <t>Dobrá</t>
    </r>
  </si>
  <si>
    <r>
      <rPr>
        <sz val="12"/>
        <color rgb="FF231F20"/>
        <rFont val="Arial"/>
        <family val="2"/>
      </rPr>
      <t>Dobratice</t>
    </r>
  </si>
  <si>
    <r>
      <rPr>
        <sz val="12"/>
        <color rgb="FF231F20"/>
        <rFont val="Arial"/>
        <family val="2"/>
      </rPr>
      <t>Dobroslavice</t>
    </r>
  </si>
  <si>
    <r>
      <rPr>
        <sz val="12"/>
        <color rgb="FF231F20"/>
        <rFont val="Arial"/>
        <family val="2"/>
      </rPr>
      <t>Dolní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Domaslavice</t>
    </r>
  </si>
  <si>
    <r>
      <rPr>
        <sz val="12"/>
        <color rgb="FF231F20"/>
        <rFont val="Arial"/>
        <family val="2"/>
      </rPr>
      <t>Dolní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Lhota</t>
    </r>
  </si>
  <si>
    <r>
      <rPr>
        <sz val="12"/>
        <color rgb="FF231F20"/>
        <rFont val="Arial"/>
        <family val="2"/>
      </rPr>
      <t>Dolní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Lutyně</t>
    </r>
  </si>
  <si>
    <r>
      <rPr>
        <sz val="12"/>
        <color rgb="FF231F20"/>
        <rFont val="Arial"/>
        <family val="2"/>
      </rPr>
      <t>Dolní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Tošanovice</t>
    </r>
  </si>
  <si>
    <r>
      <rPr>
        <sz val="12"/>
        <color rgb="FF231F20"/>
        <rFont val="Arial"/>
        <family val="2"/>
      </rPr>
      <t>Doubrava</t>
    </r>
  </si>
  <si>
    <r>
      <rPr>
        <sz val="12"/>
        <color rgb="FF231F20"/>
        <rFont val="Arial"/>
        <family val="2"/>
      </rPr>
      <t>Fryčovice</t>
    </r>
  </si>
  <si>
    <r>
      <rPr>
        <b/>
        <sz val="12"/>
        <color rgb="FF231F20"/>
        <rFont val="Arial"/>
        <family val="2"/>
      </rPr>
      <t>Frýdek-Místek</t>
    </r>
  </si>
  <si>
    <r>
      <rPr>
        <b/>
        <sz val="12"/>
        <color rgb="FF231F20"/>
        <rFont val="Arial"/>
        <family val="2"/>
      </rPr>
      <t>Frýdlant</t>
    </r>
    <r>
      <rPr>
        <sz val="12"/>
        <color rgb="FF231F20"/>
        <rFont val="Times New Roman"/>
        <family val="1"/>
      </rPr>
      <t xml:space="preserve"> </t>
    </r>
    <r>
      <rPr>
        <b/>
        <sz val="12"/>
        <color rgb="FF231F20"/>
        <rFont val="Arial"/>
        <family val="2"/>
      </rPr>
      <t>nad</t>
    </r>
    <r>
      <rPr>
        <sz val="12"/>
        <color rgb="FF231F20"/>
        <rFont val="Times New Roman"/>
        <family val="1"/>
      </rPr>
      <t xml:space="preserve"> </t>
    </r>
    <r>
      <rPr>
        <b/>
        <sz val="12"/>
        <color rgb="FF231F20"/>
        <rFont val="Arial"/>
        <family val="2"/>
      </rPr>
      <t>Ostravicí</t>
    </r>
  </si>
  <si>
    <r>
      <rPr>
        <sz val="12"/>
        <color rgb="FF231F20"/>
        <rFont val="Arial"/>
        <family val="2"/>
      </rPr>
      <t>Háj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ve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Slezsku</t>
    </r>
  </si>
  <si>
    <r>
      <rPr>
        <sz val="12"/>
        <color rgb="FF231F20"/>
        <rFont val="Arial"/>
        <family val="2"/>
      </rPr>
      <t>Hať</t>
    </r>
  </si>
  <si>
    <r>
      <rPr>
        <b/>
        <sz val="12"/>
        <color rgb="FF231F20"/>
        <rFont val="Arial"/>
        <family val="2"/>
      </rPr>
      <t>Havířov</t>
    </r>
  </si>
  <si>
    <r>
      <rPr>
        <b/>
        <sz val="12"/>
        <color rgb="FF231F20"/>
        <rFont val="Arial"/>
        <family val="2"/>
      </rPr>
      <t>Hlučín</t>
    </r>
  </si>
  <si>
    <r>
      <rPr>
        <sz val="12"/>
        <color rgb="FF231F20"/>
        <rFont val="Arial"/>
        <family val="2"/>
      </rPr>
      <t>Hněvošice</t>
    </r>
  </si>
  <si>
    <r>
      <rPr>
        <sz val="12"/>
        <color rgb="FF231F20"/>
        <rFont val="Arial"/>
        <family val="2"/>
      </rPr>
      <t>Hnojník</t>
    </r>
  </si>
  <si>
    <r>
      <rPr>
        <sz val="12"/>
        <color rgb="FF231F20"/>
        <rFont val="Arial"/>
        <family val="2"/>
      </rPr>
      <t>Hodslavice</t>
    </r>
  </si>
  <si>
    <r>
      <rPr>
        <sz val="12"/>
        <color rgb="FF231F20"/>
        <rFont val="Arial"/>
        <family val="2"/>
      </rPr>
      <t>Horní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Bludovice</t>
    </r>
  </si>
  <si>
    <r>
      <rPr>
        <sz val="12"/>
        <color rgb="FF231F20"/>
        <rFont val="Arial"/>
        <family val="2"/>
      </rPr>
      <t>Horní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Domaslavice</t>
    </r>
  </si>
  <si>
    <r>
      <rPr>
        <sz val="12"/>
        <color rgb="FF231F20"/>
        <rFont val="Arial"/>
        <family val="2"/>
      </rPr>
      <t>Horní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Lhota</t>
    </r>
  </si>
  <si>
    <r>
      <rPr>
        <sz val="12"/>
        <color rgb="FF231F20"/>
        <rFont val="Arial"/>
        <family val="2"/>
      </rPr>
      <t>Horní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Suchá</t>
    </r>
  </si>
  <si>
    <r>
      <rPr>
        <sz val="12"/>
        <color rgb="FF231F20"/>
        <rFont val="Arial"/>
        <family val="2"/>
      </rPr>
      <t>Horní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Tošanovice</t>
    </r>
  </si>
  <si>
    <r>
      <rPr>
        <sz val="12"/>
        <color rgb="FF231F20"/>
        <rFont val="Arial"/>
        <family val="2"/>
      </rPr>
      <t>Hrabyně</t>
    </r>
  </si>
  <si>
    <r>
      <rPr>
        <sz val="12"/>
        <color rgb="FF231F20"/>
        <rFont val="Arial"/>
        <family val="2"/>
      </rPr>
      <t>Hrádek</t>
    </r>
  </si>
  <si>
    <r>
      <rPr>
        <sz val="12"/>
        <color rgb="FF231F20"/>
        <rFont val="Arial"/>
        <family val="2"/>
      </rPr>
      <t>Hukvaldy</t>
    </r>
  </si>
  <si>
    <r>
      <rPr>
        <sz val="12"/>
        <color rgb="FF231F20"/>
        <rFont val="Arial"/>
        <family val="2"/>
      </rPr>
      <t>Chlebičov</t>
    </r>
  </si>
  <si>
    <r>
      <rPr>
        <sz val="12"/>
        <color rgb="FF231F20"/>
        <rFont val="Arial"/>
        <family val="2"/>
      </rPr>
      <t>Chotěbuz</t>
    </r>
  </si>
  <si>
    <r>
      <rPr>
        <b/>
        <sz val="12"/>
        <color rgb="FF231F20"/>
        <rFont val="Arial"/>
        <family val="2"/>
      </rPr>
      <t>Jablunkov</t>
    </r>
  </si>
  <si>
    <r>
      <rPr>
        <sz val="12"/>
        <color rgb="FF231F20"/>
        <rFont val="Arial"/>
        <family val="2"/>
      </rPr>
      <t>Jistebník</t>
    </r>
  </si>
  <si>
    <r>
      <rPr>
        <sz val="12"/>
        <color rgb="FF231F20"/>
        <rFont val="Arial"/>
        <family val="2"/>
      </rPr>
      <t>Kaňovice</t>
    </r>
  </si>
  <si>
    <r>
      <rPr>
        <b/>
        <sz val="12"/>
        <color rgb="FF231F20"/>
        <rFont val="Arial"/>
        <family val="2"/>
      </rPr>
      <t>Karviná</t>
    </r>
  </si>
  <si>
    <r>
      <rPr>
        <sz val="12"/>
        <color rgb="FF231F20"/>
        <rFont val="Arial"/>
        <family val="2"/>
      </rPr>
      <t>Kateřinice</t>
    </r>
  </si>
  <si>
    <r>
      <rPr>
        <b/>
        <sz val="12"/>
        <color rgb="FF231F20"/>
        <rFont val="Arial"/>
        <family val="2"/>
      </rPr>
      <t>Klimkovice</t>
    </r>
  </si>
  <si>
    <r>
      <rPr>
        <sz val="12"/>
        <color rgb="FF231F20"/>
        <rFont val="Arial"/>
        <family val="2"/>
      </rPr>
      <t>Komorní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Lhotka</t>
    </r>
  </si>
  <si>
    <r>
      <rPr>
        <b/>
        <sz val="12"/>
        <color rgb="FF231F20"/>
        <rFont val="Arial"/>
        <family val="2"/>
      </rPr>
      <t>Kopřivnice</t>
    </r>
  </si>
  <si>
    <r>
      <rPr>
        <b/>
        <sz val="12"/>
        <color rgb="FF231F20"/>
        <rFont val="Arial"/>
        <family val="2"/>
      </rPr>
      <t>Kravaře</t>
    </r>
  </si>
  <si>
    <r>
      <rPr>
        <sz val="12"/>
        <color rgb="FF231F20"/>
        <rFont val="Arial"/>
        <family val="2"/>
      </rPr>
      <t>Krmelín</t>
    </r>
  </si>
  <si>
    <r>
      <rPr>
        <sz val="12"/>
        <color rgb="FF231F20"/>
        <rFont val="Arial"/>
        <family val="2"/>
      </rPr>
      <t>Kunín</t>
    </r>
  </si>
  <si>
    <r>
      <rPr>
        <sz val="12"/>
        <color rgb="FF231F20"/>
        <rFont val="Arial"/>
        <family val="2"/>
      </rPr>
      <t>Kyjovice</t>
    </r>
  </si>
  <si>
    <r>
      <rPr>
        <sz val="12"/>
        <color rgb="FF231F20"/>
        <rFont val="Arial"/>
        <family val="2"/>
      </rPr>
      <t>Libhošť</t>
    </r>
  </si>
  <si>
    <r>
      <rPr>
        <sz val="12"/>
        <color rgb="FF231F20"/>
        <rFont val="Arial"/>
        <family val="2"/>
      </rPr>
      <t>Lučina</t>
    </r>
  </si>
  <si>
    <r>
      <rPr>
        <sz val="12"/>
        <color rgb="FF231F20"/>
        <rFont val="Arial"/>
        <family val="2"/>
      </rPr>
      <t>Ludgeřovice</t>
    </r>
  </si>
  <si>
    <r>
      <rPr>
        <sz val="12"/>
        <color rgb="FF231F20"/>
        <rFont val="Arial"/>
        <family val="2"/>
      </rPr>
      <t>Markvartovice</t>
    </r>
  </si>
  <si>
    <r>
      <rPr>
        <sz val="12"/>
        <color rgb="FF231F20"/>
        <rFont val="Arial"/>
        <family val="2"/>
      </rPr>
      <t>Milíkov</t>
    </r>
  </si>
  <si>
    <r>
      <rPr>
        <sz val="12"/>
        <color rgb="FF231F20"/>
        <rFont val="Arial"/>
        <family val="2"/>
      </rPr>
      <t>Mokré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Lazce</t>
    </r>
  </si>
  <si>
    <r>
      <rPr>
        <sz val="12"/>
        <color rgb="FF231F20"/>
        <rFont val="Arial"/>
        <family val="2"/>
      </rPr>
      <t>Mošnov</t>
    </r>
  </si>
  <si>
    <r>
      <rPr>
        <sz val="12"/>
        <color rgb="FF231F20"/>
        <rFont val="Arial"/>
        <family val="2"/>
      </rPr>
      <t>Návsí</t>
    </r>
  </si>
  <si>
    <r>
      <rPr>
        <sz val="12"/>
        <color rgb="FF231F20"/>
        <rFont val="Arial"/>
        <family val="2"/>
      </rPr>
      <t>Nošovice</t>
    </r>
  </si>
  <si>
    <r>
      <rPr>
        <sz val="12"/>
        <color rgb="FF231F20"/>
        <rFont val="Arial"/>
        <family val="2"/>
      </rPr>
      <t>Nové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Sedlice</t>
    </r>
  </si>
  <si>
    <r>
      <rPr>
        <b/>
        <sz val="12"/>
        <color rgb="FF231F20"/>
        <rFont val="Arial"/>
        <family val="2"/>
      </rPr>
      <t>Nový</t>
    </r>
    <r>
      <rPr>
        <sz val="12"/>
        <color rgb="FF231F20"/>
        <rFont val="Times New Roman"/>
        <family val="1"/>
      </rPr>
      <t xml:space="preserve"> </t>
    </r>
    <r>
      <rPr>
        <b/>
        <sz val="12"/>
        <color rgb="FF231F20"/>
        <rFont val="Arial"/>
        <family val="2"/>
      </rPr>
      <t>Jičín</t>
    </r>
  </si>
  <si>
    <r>
      <rPr>
        <sz val="12"/>
        <color rgb="FF231F20"/>
        <rFont val="Arial"/>
        <family val="2"/>
      </rPr>
      <t>Nýdek</t>
    </r>
  </si>
  <si>
    <r>
      <rPr>
        <sz val="12"/>
        <color rgb="FF231F20"/>
        <rFont val="Arial"/>
        <family val="2"/>
      </rPr>
      <t>Oldřišov</t>
    </r>
  </si>
  <si>
    <r>
      <rPr>
        <b/>
        <sz val="12"/>
        <color rgb="FF231F20"/>
        <rFont val="Arial"/>
        <family val="2"/>
      </rPr>
      <t>Opava</t>
    </r>
  </si>
  <si>
    <r>
      <rPr>
        <b/>
        <sz val="12"/>
        <color rgb="FF231F20"/>
        <rFont val="Arial"/>
        <family val="2"/>
      </rPr>
      <t>Orlová</t>
    </r>
  </si>
  <si>
    <r>
      <rPr>
        <b/>
        <sz val="12"/>
        <color rgb="FF231F20"/>
        <rFont val="Arial"/>
        <family val="2"/>
      </rPr>
      <t>Ostrava</t>
    </r>
  </si>
  <si>
    <r>
      <rPr>
        <sz val="12"/>
        <color rgb="FF231F20"/>
        <rFont val="Arial"/>
        <family val="2"/>
      </rPr>
      <t>Palkovice</t>
    </r>
  </si>
  <si>
    <r>
      <rPr>
        <b/>
        <sz val="12"/>
        <color rgb="FF231F20"/>
        <rFont val="Arial"/>
        <family val="2"/>
      </rPr>
      <t>Paskov</t>
    </r>
  </si>
  <si>
    <r>
      <rPr>
        <sz val="12"/>
        <color rgb="FF231F20"/>
        <rFont val="Arial"/>
        <family val="2"/>
      </rPr>
      <t>Pazderna</t>
    </r>
  </si>
  <si>
    <r>
      <rPr>
        <sz val="12"/>
        <color rgb="FF231F20"/>
        <rFont val="Arial"/>
        <family val="2"/>
      </rPr>
      <t>Petrovice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u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Karviné</t>
    </r>
  </si>
  <si>
    <r>
      <rPr>
        <b/>
        <sz val="12"/>
        <color rgb="FF231F20"/>
        <rFont val="Arial"/>
        <family val="2"/>
      </rPr>
      <t>Petřvald</t>
    </r>
  </si>
  <si>
    <r>
      <rPr>
        <sz val="12"/>
        <color rgb="FF231F20"/>
        <rFont val="Arial"/>
        <family val="2"/>
      </rPr>
      <t>Petřvald</t>
    </r>
  </si>
  <si>
    <r>
      <rPr>
        <sz val="12"/>
        <color rgb="FF231F20"/>
        <rFont val="Arial"/>
        <family val="2"/>
      </rPr>
      <t>Písečná</t>
    </r>
  </si>
  <si>
    <r>
      <rPr>
        <sz val="12"/>
        <color rgb="FF231F20"/>
        <rFont val="Arial"/>
        <family val="2"/>
      </rPr>
      <t>Pržno</t>
    </r>
  </si>
  <si>
    <r>
      <rPr>
        <b/>
        <sz val="12"/>
        <color rgb="FF231F20"/>
        <rFont val="Arial"/>
        <family val="2"/>
      </rPr>
      <t>Příbor</t>
    </r>
  </si>
  <si>
    <r>
      <rPr>
        <sz val="12"/>
        <color rgb="FF231F20"/>
        <rFont val="Arial"/>
        <family val="2"/>
      </rPr>
      <t>Raduň</t>
    </r>
  </si>
  <si>
    <r>
      <rPr>
        <sz val="12"/>
        <color rgb="FF231F20"/>
        <rFont val="Arial"/>
        <family val="2"/>
      </rPr>
      <t>Ropice</t>
    </r>
  </si>
  <si>
    <r>
      <rPr>
        <sz val="12"/>
        <color rgb="FF231F20"/>
        <rFont val="Arial"/>
        <family val="2"/>
      </rPr>
      <t>Rybí</t>
    </r>
  </si>
  <si>
    <r>
      <rPr>
        <b/>
        <sz val="12"/>
        <color rgb="FF231F20"/>
        <rFont val="Arial"/>
        <family val="2"/>
      </rPr>
      <t>Rychvald</t>
    </r>
  </si>
  <si>
    <r>
      <rPr>
        <sz val="12"/>
        <color rgb="FF231F20"/>
        <rFont val="Arial"/>
        <family val="2"/>
      </rPr>
      <t>Řepiště</t>
    </r>
  </si>
  <si>
    <r>
      <rPr>
        <sz val="12"/>
        <color rgb="FF231F20"/>
        <rFont val="Arial"/>
        <family val="2"/>
      </rPr>
      <t>Sedliště</t>
    </r>
  </si>
  <si>
    <r>
      <rPr>
        <sz val="12"/>
        <color rgb="FF231F20"/>
        <rFont val="Arial"/>
        <family val="2"/>
      </rPr>
      <t>Sedlnice</t>
    </r>
  </si>
  <si>
    <r>
      <rPr>
        <sz val="12"/>
        <color rgb="FF231F20"/>
        <rFont val="Arial"/>
        <family val="2"/>
      </rPr>
      <t>Skotnice</t>
    </r>
  </si>
  <si>
    <r>
      <rPr>
        <sz val="12"/>
        <color rgb="FF231F20"/>
        <rFont val="Arial"/>
        <family val="2"/>
      </rPr>
      <t>Slavkov</t>
    </r>
  </si>
  <si>
    <r>
      <rPr>
        <sz val="12"/>
        <color rgb="FF231F20"/>
        <rFont val="Arial"/>
        <family val="2"/>
      </rPr>
      <t>Služovice</t>
    </r>
  </si>
  <si>
    <r>
      <rPr>
        <sz val="12"/>
        <color rgb="FF231F20"/>
        <rFont val="Arial"/>
        <family val="2"/>
      </rPr>
      <t>Smilovice</t>
    </r>
  </si>
  <si>
    <r>
      <rPr>
        <sz val="12"/>
        <color rgb="FF231F20"/>
        <rFont val="Arial"/>
        <family val="2"/>
      </rPr>
      <t>Soběšovice</t>
    </r>
  </si>
  <si>
    <r>
      <rPr>
        <sz val="12"/>
        <color rgb="FF231F20"/>
        <rFont val="Arial"/>
        <family val="2"/>
      </rPr>
      <t>Stará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Ves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nad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Ondřejnicí</t>
    </r>
  </si>
  <si>
    <r>
      <rPr>
        <sz val="12"/>
        <color rgb="FF231F20"/>
        <rFont val="Arial"/>
        <family val="2"/>
      </rPr>
      <t>Staré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Město</t>
    </r>
  </si>
  <si>
    <r>
      <rPr>
        <sz val="12"/>
        <color rgb="FF231F20"/>
        <rFont val="Arial"/>
        <family val="2"/>
      </rPr>
      <t>Starý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Jičín</t>
    </r>
  </si>
  <si>
    <r>
      <rPr>
        <sz val="12"/>
        <color rgb="FF231F20"/>
        <rFont val="Arial"/>
        <family val="2"/>
      </rPr>
      <t>Staříč</t>
    </r>
  </si>
  <si>
    <r>
      <rPr>
        <sz val="12"/>
        <color rgb="FF231F20"/>
        <rFont val="Arial"/>
        <family val="2"/>
      </rPr>
      <t>Stěbořice</t>
    </r>
  </si>
  <si>
    <r>
      <rPr>
        <sz val="12"/>
        <color rgb="FF231F20"/>
        <rFont val="Arial"/>
        <family val="2"/>
      </rPr>
      <t>Stonava</t>
    </r>
  </si>
  <si>
    <r>
      <rPr>
        <sz val="12"/>
        <color rgb="FF231F20"/>
        <rFont val="Arial"/>
        <family val="2"/>
      </rPr>
      <t>Střítež</t>
    </r>
  </si>
  <si>
    <r>
      <rPr>
        <b/>
        <sz val="12"/>
        <color rgb="FF231F20"/>
        <rFont val="Arial"/>
        <family val="2"/>
      </rPr>
      <t>Studénka</t>
    </r>
  </si>
  <si>
    <r>
      <rPr>
        <sz val="12"/>
        <color rgb="FF231F20"/>
        <rFont val="Arial"/>
        <family val="2"/>
      </rPr>
      <t>Sviadnov</t>
    </r>
  </si>
  <si>
    <r>
      <rPr>
        <b/>
        <sz val="12"/>
        <color rgb="FF231F20"/>
        <rFont val="Arial"/>
        <family val="2"/>
      </rPr>
      <t>Šenov</t>
    </r>
  </si>
  <si>
    <r>
      <rPr>
        <sz val="12"/>
        <color rgb="FF231F20"/>
        <rFont val="Arial"/>
        <family val="2"/>
      </rPr>
      <t>Šenov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u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Nového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Jičína</t>
    </r>
  </si>
  <si>
    <r>
      <rPr>
        <sz val="12"/>
        <color rgb="FF231F20"/>
        <rFont val="Arial"/>
        <family val="2"/>
      </rPr>
      <t>Šilheřovice</t>
    </r>
  </si>
  <si>
    <r>
      <rPr>
        <sz val="12"/>
        <color rgb="FF231F20"/>
        <rFont val="Arial"/>
        <family val="2"/>
      </rPr>
      <t>Štítina</t>
    </r>
  </si>
  <si>
    <r>
      <rPr>
        <b/>
        <sz val="12"/>
        <color rgb="FF231F20"/>
        <rFont val="Arial"/>
        <family val="2"/>
      </rPr>
      <t>Štramberk</t>
    </r>
  </si>
  <si>
    <r>
      <rPr>
        <sz val="12"/>
        <color rgb="FF231F20"/>
        <rFont val="Arial"/>
        <family val="2"/>
      </rPr>
      <t>Těrlicko</t>
    </r>
  </si>
  <si>
    <r>
      <rPr>
        <sz val="12"/>
        <color rgb="FF231F20"/>
        <rFont val="Arial"/>
        <family val="2"/>
      </rPr>
      <t>Těškovice</t>
    </r>
  </si>
  <si>
    <r>
      <rPr>
        <sz val="12"/>
        <color rgb="FF231F20"/>
        <rFont val="Arial"/>
        <family val="2"/>
      </rPr>
      <t>Trnávka</t>
    </r>
  </si>
  <si>
    <r>
      <rPr>
        <sz val="12"/>
        <color rgb="FF231F20"/>
        <rFont val="Arial"/>
        <family val="2"/>
      </rPr>
      <t>Třanovice</t>
    </r>
  </si>
  <si>
    <r>
      <rPr>
        <b/>
        <sz val="12"/>
        <color rgb="FF231F20"/>
        <rFont val="Arial"/>
        <family val="2"/>
      </rPr>
      <t>Třinec</t>
    </r>
  </si>
  <si>
    <r>
      <rPr>
        <sz val="12"/>
        <color rgb="FF231F20"/>
        <rFont val="Arial"/>
        <family val="2"/>
      </rPr>
      <t>Václavovice</t>
    </r>
  </si>
  <si>
    <r>
      <rPr>
        <sz val="12"/>
        <color rgb="FF231F20"/>
        <rFont val="Arial"/>
        <family val="2"/>
      </rPr>
      <t>Velká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Polom</t>
    </r>
  </si>
  <si>
    <r>
      <rPr>
        <sz val="12"/>
        <color rgb="FF231F20"/>
        <rFont val="Arial"/>
        <family val="2"/>
      </rPr>
      <t>Velké</t>
    </r>
    <r>
      <rPr>
        <sz val="12"/>
        <color rgb="FF231F20"/>
        <rFont val="Times New Roman"/>
        <family val="1"/>
      </rPr>
      <t xml:space="preserve"> </t>
    </r>
    <r>
      <rPr>
        <sz val="12"/>
        <color rgb="FF231F20"/>
        <rFont val="Arial"/>
        <family val="2"/>
      </rPr>
      <t>Hoštice</t>
    </r>
  </si>
  <si>
    <r>
      <rPr>
        <sz val="12"/>
        <color rgb="FF231F20"/>
        <rFont val="Arial"/>
        <family val="2"/>
      </rPr>
      <t>Vělopolí</t>
    </r>
  </si>
  <si>
    <r>
      <rPr>
        <sz val="12"/>
        <color rgb="FF231F20"/>
        <rFont val="Arial"/>
        <family val="2"/>
      </rPr>
      <t>Vendryně</t>
    </r>
  </si>
  <si>
    <r>
      <rPr>
        <sz val="12"/>
        <color rgb="FF231F20"/>
        <rFont val="Arial"/>
        <family val="2"/>
      </rPr>
      <t>Vojkovice</t>
    </r>
  </si>
  <si>
    <r>
      <rPr>
        <b/>
        <sz val="12"/>
        <color rgb="FF231F20"/>
        <rFont val="Arial"/>
        <family val="2"/>
      </rPr>
      <t>Vratimov</t>
    </r>
  </si>
  <si>
    <r>
      <rPr>
        <sz val="12"/>
        <color rgb="FF231F20"/>
        <rFont val="Arial"/>
        <family val="2"/>
      </rPr>
      <t>Vřesina</t>
    </r>
  </si>
  <si>
    <r>
      <rPr>
        <sz val="12"/>
        <color rgb="FF231F20"/>
        <rFont val="Arial"/>
        <family val="2"/>
      </rPr>
      <t>Závišice</t>
    </r>
  </si>
  <si>
    <r>
      <rPr>
        <sz val="12"/>
        <color rgb="FF231F20"/>
        <rFont val="Arial"/>
        <family val="2"/>
      </rPr>
      <t>Žabeň</t>
    </r>
  </si>
  <si>
    <r>
      <rPr>
        <sz val="12"/>
        <color rgb="FF231F20"/>
        <rFont val="Arial"/>
        <family val="2"/>
      </rPr>
      <t>Ženklava</t>
    </r>
  </si>
  <si>
    <r>
      <rPr>
        <sz val="12"/>
        <color rgb="FF231F20"/>
        <rFont val="Arial"/>
        <family val="2"/>
      </rPr>
      <t>Žermanice</t>
    </r>
  </si>
  <si>
    <t>společnost s ručením omezeným (s.r.o.)</t>
  </si>
  <si>
    <t>akciová společnost (a.s.)</t>
  </si>
  <si>
    <t>veřejná obchodní společnost (v.o.s.)</t>
  </si>
  <si>
    <t>komanditní společnost (k.s.)</t>
  </si>
  <si>
    <t>družstvo</t>
  </si>
  <si>
    <t>VELIKOST PODNIKU: podmínka většinového využití (alespoň z 60% pronajímatelné plochy objektů) malými a středními podniky. Vyhodnocení proveďte podle pravidel EU. Pokud si nejste jistí, využijte on-line nástroj (link níže)</t>
  </si>
  <si>
    <t>(velikost podniku nájemce dle pravidel Výzvy - většinové využití MSP)</t>
  </si>
  <si>
    <t>Nájemce, Uživatel nemovitosti</t>
  </si>
  <si>
    <t xml:space="preserve">V případě, že rekonstruovanou nemovitost bude využívat sám žadatel o úvěr, vyplní pouze první 4 sloupce tabulky. </t>
  </si>
  <si>
    <t>2. Dokumenty k jednoznačnému prokázání vlastnických či jiných práv k nemovitostem, kde bude projekt realizován</t>
  </si>
  <si>
    <t>3. Smlouva o smlouvě budoucí o převodu vlastnictví předmětné nemovitosti (v případech, kdy nemovitost není k datu žádosti ve vlastnictví žadatele)</t>
  </si>
  <si>
    <t>4. Soulad stavebního záměru s územním plánem</t>
  </si>
  <si>
    <t>5. Architektonická studie (vč. orientačního rozpočtu)</t>
  </si>
  <si>
    <t>(potvrzení o zařazení do Národní databáze brownfields přiložte do přílohy)</t>
  </si>
  <si>
    <t>(kontakt)</t>
  </si>
  <si>
    <t>NÁKUP NEMOVITOSTI/HODNOTA NEMOVITOSTI</t>
  </si>
  <si>
    <t>Výdaje na nákup nezastavěných a zastavěných pozemků/Hodnota pozemků a nemovitostí</t>
  </si>
  <si>
    <t>(částka pořízení nemovitostí/hodnota dle nezávislého tržního ocenění, v Kč)</t>
  </si>
  <si>
    <t>h)</t>
  </si>
  <si>
    <t>k)</t>
  </si>
  <si>
    <t>a)</t>
  </si>
  <si>
    <t>d)</t>
  </si>
  <si>
    <t>e)</t>
  </si>
  <si>
    <t>f)</t>
  </si>
  <si>
    <t>j)</t>
  </si>
  <si>
    <t>b I.)</t>
  </si>
  <si>
    <t>b II.)</t>
  </si>
  <si>
    <t>b III.)</t>
  </si>
  <si>
    <t>b IV.)</t>
  </si>
  <si>
    <t>c)</t>
  </si>
  <si>
    <t>g I.-IV.)</t>
  </si>
  <si>
    <t>i)</t>
  </si>
  <si>
    <t>l)</t>
  </si>
  <si>
    <t>Národní rozvojová investiční a.s., IČO: 08465797, se sídlem Přemyslovská
2845/43, Žižkov, 130 00 Praha 3.</t>
  </si>
  <si>
    <t>Řídící orgán operačního programu Technologie a aplikace pro konkurenceschopnost 2021-2027</t>
  </si>
  <si>
    <t xml:space="preserve">6. Výpis z Obchodního rejstříku </t>
  </si>
  <si>
    <t>7. Znalecký posudek stanovující tržní hodnotu dané nemovitosti, pokud je součástí projektu nákup nemovitostí</t>
  </si>
  <si>
    <t>8. Ocenění budoucí hodnoty projektu renomovanou společností (Valuace projektu, blíže v kapitole 5.1 Výzvy, bod m.)</t>
  </si>
  <si>
    <t>12. Přehled zájemců o rezervované podlahové plochy, originály či ověřené kopie dokladů potvrzující rezervaci plochy</t>
  </si>
  <si>
    <t>Informace o projektu</t>
  </si>
  <si>
    <t>Informace o žadateli</t>
  </si>
  <si>
    <t>Výdaje projektu</t>
  </si>
  <si>
    <t>Zdroje financování</t>
  </si>
  <si>
    <t xml:space="preserve">Identifikace pozemků dotčených projektem				</t>
  </si>
  <si>
    <t xml:space="preserve">Management a projektový tým		</t>
  </si>
  <si>
    <t>Cizí zdroje financování společnosti (aktuální)</t>
  </si>
  <si>
    <t>Informace o generálním dodavateli / dodavatelích stavebních prací</t>
  </si>
  <si>
    <t>Čestné prohlášení ohledně splnění
podmínek Výzvy v bodě 5.1. a 5.2</t>
  </si>
  <si>
    <t>Sídlo</t>
  </si>
  <si>
    <t>(sídlo dle Obchodního rejstříku)</t>
  </si>
  <si>
    <t xml:space="preserve"> </t>
  </si>
  <si>
    <t>Žadatel nemá žádné nedoplatky vůči vybraným institucím (viz Výzva) a vůči poskytovatelům podpory z projektů spolufinancovaných z rozpočtu Evropské unie.</t>
  </si>
  <si>
    <t>Žadatel je podnikající fyzická osoba nebo právnická osoba, která má přidělené české IČ a je oprávněna k podnikání.</t>
  </si>
  <si>
    <t>Žadatel je malým nebo středním podnikem podle definice v Příloze I nařízení GBER.</t>
  </si>
  <si>
    <t>Žadatel je oprávněn k podnikání odpovídajícímu ekonomické činnosti, ve které je realizován projekt.</t>
  </si>
  <si>
    <t>Žadatel má zapsány skutečné majitele právnické osoby podle zákona č. 37/2021 Sb., o evidenci skutečných majitelů.</t>
  </si>
  <si>
    <t>Žadatel není v likvidaci.</t>
  </si>
  <si>
    <t>Žadatel je osobou, u níž poskytnutí podpory není v rozporu se zákonem č. 253/2008 Sb., o některých opatřeních proti legalizaci výnosů z trestné činnosti a financování terorismu.</t>
  </si>
  <si>
    <t>Na majetek žadatele nebyl prohlášen konkurz.</t>
  </si>
  <si>
    <t>Žadatel nemá nedoplatky z titulu mzdových nároků svých zaměstnanců.</t>
  </si>
  <si>
    <t>Proti majetku žadatele není vedena exekuce.</t>
  </si>
  <si>
    <t>Vůči žadateli nebyl vystaven inkasní příkaz v návaznosti na rozhodnutí Evropské komise o protiprávní podpoře a její neslučitelnosti s vnitřním trhem, který dosud nebyl splacen.</t>
  </si>
  <si>
    <t>Žadateli nebyl soudem nebo správním orgánem uložen zákaz činnosti týkající se provozování živnosti.</t>
  </si>
  <si>
    <t>Žadatel není podnikem v obtížích ve smyslu čl. 2 odst. GBER.</t>
  </si>
  <si>
    <t>Žadatel není obcí, samosprávným územním celkem nebo vyšším samosprávným územním celkem nebo jejich sdružením.</t>
  </si>
  <si>
    <t>Žadateli nebyl pravomocně uložen trest zákazu přijímání dotací a subvencí.</t>
  </si>
  <si>
    <t>Žadatel splňuje požadavek na trestní bezúhonnost.</t>
  </si>
  <si>
    <t>Čestně prohlašuji, že k datu podání žádosti o Investici žadatel splňuje následující podmínky:</t>
  </si>
  <si>
    <t>Čestně prohlašuji, že k datu podání žádosti o Investici projekt splňuje následující podmínky:</t>
  </si>
  <si>
    <t>Projekt neporušuje horizontální politiky EU a jejich základní principy. Projekt dodržuje  soulad se zásadami nediskriminace (především nediskriminace na základě rasy, genderu, náboženského vyznání, etnického původu, zdravotního postižení, věku nebo sexuální orientace), s principy udržitelného rozvoje a s Listinou základních práv Evropské unie.</t>
  </si>
  <si>
    <t>Projekt nepředpokládá podporu činností spojených s vývozem do třetích zemí nebo členských států, a to podporu přímo spojenou s vyváženým množstvím (vývozní subvence), podporu na zřízení a provoz distribuční sítě v zahraničí, nebo na jiné běžné výdaje spojené s vývozní činností (cla, pojištění atd.), ani podporu podmiňující použití domácího zboží na úkor dováženého zboží a/nebo podmiňující použití domácích služeb.</t>
  </si>
  <si>
    <t>Výstupy projektu se neprojeví v žádném z odvětví uvedených v Příloze č. 3 Výzvy Nepodporované kategorie CZ-NACE.</t>
  </si>
  <si>
    <t>Projekt nepředpokládá získání jiné veřejné podpory, podpory z přímo řízených nástrojů Evropské unie ani jiné podpory de minimis na stejné způsobilé výdaje.</t>
  </si>
  <si>
    <t>Elektronický podpis:</t>
  </si>
  <si>
    <t>Vyberte volby ANO/NE. Kompletně vyplněný dotazník vytiskněte do formátu PDF a elektronicky podepište.</t>
  </si>
  <si>
    <t>Název/obchodní firma</t>
  </si>
  <si>
    <t>IČO:</t>
  </si>
  <si>
    <t>Jména a příjmení</t>
  </si>
  <si>
    <t>Funkce</t>
  </si>
  <si>
    <t>Místo narození</t>
  </si>
  <si>
    <t>Doklad totožnosti</t>
  </si>
  <si>
    <t>Číslo dokladu</t>
  </si>
  <si>
    <t>Vydán kým</t>
  </si>
  <si>
    <t>Platnost od-do</t>
  </si>
  <si>
    <t>Statutární orgán, členové</t>
  </si>
  <si>
    <t>RČ (datum nar.)</t>
  </si>
  <si>
    <t>Pohlaví</t>
  </si>
  <si>
    <t>Trvalý pobyt</t>
  </si>
  <si>
    <t>Státní občanství</t>
  </si>
  <si>
    <t>AML DOTAZNÍK</t>
  </si>
  <si>
    <t>Konečný příjemce</t>
  </si>
  <si>
    <t>Rodné číslo</t>
  </si>
  <si>
    <t>Trvalé bydliště</t>
  </si>
  <si>
    <t>Typ dokadu</t>
  </si>
  <si>
    <t>(u cizinců dat. narození)</t>
  </si>
  <si>
    <t>Zastupující osoba (osoba jednající v tomto obchodě)</t>
  </si>
  <si>
    <t>Identifikační údaje statutárního orgánu konečného příjemce</t>
  </si>
  <si>
    <t xml:space="preserve">Je-li statutárním orgánem jiná právnická osoba, zaznamenají se i její identifikační údaje a údaje členů jejího statutárního orgánu </t>
  </si>
  <si>
    <t>Vlastnická struktura - struktura mezi mateřskou společností a skutečným vlastníkem</t>
  </si>
  <si>
    <t xml:space="preserve">Existují další společnosti ve vlastnické struktuře mezi mateřskou společností a skutečným vlastníkem?   </t>
  </si>
  <si>
    <t>Pokud ano, uveďte:</t>
  </si>
  <si>
    <t>Název</t>
  </si>
  <si>
    <t>Vlastnická struktura - Osoba ovládaná</t>
  </si>
  <si>
    <t xml:space="preserve">Existuje společnost ovládaná konečným příjemcem?   </t>
  </si>
  <si>
    <t>Finanční zprostředkovatel (dále UDFMS) zjišťuje informace uvedené v tomto prohlášení v souladu s povinnostmi plynoucími ze Zákona AML a vyhlášky č. 67/2018 Sb., o některých požadavcích na systém vnitřních zásad, postupů a kontrolních opatření proti legalizaci výnosů z trestné činnosti a financování terorismu (dále jen „Vyhláška“). UDFMS shromažďuje a zpracovává zjištěné informace v souladu s vnitřním předpisem na ochranu osobních údajů a zákonem č. 110/2019 Sb., o zpracování osobních údajů, v platném znění, a Nařízením Evropského parlamentu a Rady (EU) 2016/679 ze dne 27. dubna 2016 o ochraně fyzických osob v souvislosti se zpracováním osobních údajů a o volném pohybu těchto údajů (dále jen "GDPR").</t>
  </si>
  <si>
    <t>Identifikační údaje skutečného majitele konečného příjemce</t>
  </si>
  <si>
    <t>Procentní podíl</t>
  </si>
  <si>
    <t>Daňová rezidence</t>
  </si>
  <si>
    <t>Dodavatelé konečného příjemce</t>
  </si>
  <si>
    <t xml:space="preserve">Má konečný příjemce dodavatele z běžného obchodního styku, jejichž podíl představuje alespoň 30%? </t>
  </si>
  <si>
    <t>Dodavatelé konečného příjemce v rámci tohoto projektu</t>
  </si>
  <si>
    <t>Má konečný příjemce dodavatele v rámci tohoto projektu, jejichž podíl představuje alespoň 30%?</t>
  </si>
  <si>
    <t>Prohlášení o politické exponované osobě</t>
  </si>
  <si>
    <t xml:space="preserve">Konečný příjemce prohlašuje, že mu není, s přihlédnutím ke všem okolnostem, které zná anebo by znát měl, známo, že by výše uvedené osoby v tomto prohlášení měly status politicky exponované osoby. </t>
  </si>
  <si>
    <t>Pokud ne, uveďte:</t>
  </si>
  <si>
    <t>Funkce exponované osoby</t>
  </si>
  <si>
    <t>Datum ukončení výkonu funkce</t>
  </si>
  <si>
    <t>Zdroj finančních prostředků</t>
  </si>
  <si>
    <t>Zdroj (původ) peněžních prostředků konečného příjemce nebo jeho jiného majetku</t>
  </si>
  <si>
    <t>Pokuji vyberete jiné, tak blíže popište:</t>
  </si>
  <si>
    <t>Zdroj (původ) peněžních prostředků konečného příjemce pro splácení</t>
  </si>
  <si>
    <t>Zdroj (původ) peněžních prostředků skutečného majitele konečného příjemce nebo jeho jiného majetku</t>
  </si>
  <si>
    <t>Zdroj peněžních prostředku</t>
  </si>
  <si>
    <t>Pokuji vyberete jiné, tak blíže popište</t>
  </si>
  <si>
    <t xml:space="preserve">Já(my), níže podepsaný(í), tímto prohlašuji(eme), že všechny údaje a informace uvedené v tomto čestném prohlášení jsou úplné a pravdivé. Zároveň souhlasím(e) s tím, aby UDFMS pořizoval výpisy a/nebo kopie dokladů a dokumentů předložených k prokázání údajů a informací uvedených v tomto čestném prohlášení, a to pro potřebu identifikace a kontroly klienta dle Zákona AML. 
Zavazuji(eme) se, že pokud v průběhu trvání obchodního vztahu dojde k jakékoli změně v údajích či informacích uvedených v tomto prohlášení, a to včetně prohlášení o politické expozici uvedených osob, neprodleně tuto změnu UDFMS ohlásím(e). </t>
  </si>
  <si>
    <t>UDFMS</t>
  </si>
  <si>
    <t>Datum podpisu</t>
  </si>
  <si>
    <t>Podpis</t>
  </si>
  <si>
    <t>Identifikace</t>
  </si>
  <si>
    <t>Provedena identifikace, ověřena shoda podoby s dokladem totožnosti</t>
  </si>
  <si>
    <t>p</t>
  </si>
  <si>
    <t>Projekt je realizován v souladu s platnou environmentální legislativou České republiky a EU.</t>
  </si>
  <si>
    <t>Projekt není zaměřen na snížení emisí skleníkových plynů v zařízení zařazeném v systému obchodování s emisními povolenkami.</t>
  </si>
  <si>
    <t>Projekt není zaměřen na energetické využití odpadů, spalování a na odstraňování odpadů skladováním.</t>
  </si>
  <si>
    <t>V rámci projektu byl posouzen výskyt ptáků a netopýrů a pokud je to relevantní, byla přijata opatření k jejich ochraně.</t>
  </si>
  <si>
    <t>V rámci projektu jsou instalovaná relevantní zařízení využívající vodu (sprchy, vany, WC atd.), která jsou certifikovaná a dosahují stanovené parametry dle Výzvy.</t>
  </si>
  <si>
    <t>Projekt není realizován na území patřícím do zemědělského půdního fondu, ani na pozemcích s funkcí lesa.</t>
  </si>
  <si>
    <t>Nemovitosti v rámci projektu jsou napojeny na veřejný vodovod, nebo nečerpají povrchovou, podzemní nebo srážkovou vodu v rizikových oblastech.</t>
  </si>
  <si>
    <t>Projekt je umístěn mimo záplavové území (Q100), nebo v
dané lokalitě existují protipovodňová opatření pro průtoky Q100.</t>
  </si>
  <si>
    <t>Území realizace projektu není zařazeno do databáze „Systém evidence kontaminovaných míst“ nebo je umístěné v lokalitě s kategorií
priority: N0, N1, N2, P1 a P2.</t>
  </si>
  <si>
    <t>Nové spotřebiče, pořízené v rámci projektu, splňují energetickou třídu dle příslušné legislativy pro daný typ spotřebiče (příloha č. 4 Výzvy)</t>
  </si>
  <si>
    <t>Dotazník DNSH (kontrolní seznam dle přílohy č. 2 Výzvy)</t>
  </si>
  <si>
    <t>Je lokalita projektu zařazena do databáze „Systém evidence kontaminovaných míst“</t>
  </si>
  <si>
    <t>SYSTÉM EVIDENCE KONTAMINOVANÝCH MÍST</t>
  </si>
  <si>
    <t>dále jen SEKM3, www.sekm.cz</t>
  </si>
  <si>
    <t>Jakou kategorii priority má lokalita projektu</t>
  </si>
  <si>
    <t>dle databáze SEKM3</t>
  </si>
  <si>
    <t xml:space="preserve">Přehled stávajících a budoucích nájemců	, uživatelů podnikatelské nemovitosti 	</t>
  </si>
  <si>
    <t>9. Čestné prohlášení ohledně splnění podmínek Výzvy v bodě 5.1 a 5.2 (prohlášení je součástí Žádosti)</t>
  </si>
  <si>
    <t>11. Vyplněný dotazník AML (vzorový formulář je součástí žádosti, za originál se považuje vytištěný a podepsaný dokument)</t>
  </si>
  <si>
    <t>1. Business plán, který bude obsahovat finanční plán ve formě výsledovky, rozvahy a plánu cash flow na celou dobu čerpání investice z Rozvojového fondu do jejího konečného splacení</t>
  </si>
  <si>
    <t>10. Výkaz zisku a ztrát a rozvaha za poslední 2 uzavřené účetní období (nejedná-li se o nově založenou společnost)</t>
  </si>
  <si>
    <t>verze 2.0</t>
  </si>
  <si>
    <t>13. Dotazník DNSH (dotazník je součástí žádosti)</t>
  </si>
  <si>
    <t>14. Formulář MSP - prohlášení o velikosti podniku (formulář je součástí žádosti)</t>
  </si>
  <si>
    <t>Indikátory - pozemky</t>
  </si>
  <si>
    <t>Po dokončení Projektu budou všechny dotčené budovy plnit podmínky dle vyhlášky č. 264/2020 Sb. ve znění pozdějších předpisů.</t>
  </si>
  <si>
    <t>15. Potvrzení o zařazení do Národní databáze bownfields</t>
  </si>
  <si>
    <t>Výdaje sloužily na pořízení opuštěných ploch a ploch dříve využívaných k průmyslovým účelům, které zahrnují budovy</t>
  </si>
  <si>
    <t>Projekt nesouvisí s výrobou, zpracováním, přepravou, distribucí, skladováním nebo spalováním fosilních paliv</t>
  </si>
  <si>
    <t>Nejméně 70 % (hmotnostních) stavebního a demoličního odpadu neklasifikovaného jako nebezpečný (s výjimkou v přírodě se vyskytujících materiálů uvedených v kategorii 17 05 04 v Evropském seznamu odpadů stanoveném rozhodnutím 2000/532/ES) vzniklého na staveništi je připraveno k opětovnému použití, recyklaci a k jiným druhům materiálového využití, včetně zásypů, při nichž jsou jiné materiály nahrazeny odpadem, v souladu s hierarchií způsobů nakládání s odpady a protokolem EU pro nakládání se stavebním a demoličním odpadem</t>
  </si>
  <si>
    <t>V případě, že zařízení obsahuje fluorované skleníkové plyny, musí splňovat podmínky pro prahové hodnot, chladiva (potenciál GWP), podmínka se nevztahuje na tepelná čerpadla a klimatizace plněná propanem;</t>
  </si>
  <si>
    <t>Projekt nepředpokládá emise skleníkových plynů přesahující 20 tis. tun CO2 ekv./rok (doloženo výpočtem v souboru Emise.xlsx, který je součást balíčku výzvy)</t>
  </si>
  <si>
    <t xml:space="preserve">16. Výpočet emisí CO2 (formulář je součástí výzvy, počítá se tabulka "NEPŘÍMÉ EMISE")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</si>
</sst>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.0\ &quot;Kč&quot;;\-#,##0.0\ &quot;Kč&quot;"/>
    <numFmt numFmtId="165" formatCode="0.0%"/>
    <numFmt numFmtId="166" formatCode="_-* #,##0.0000\ &quot;Kč&quot;_-;\-* #,##0.0000\ &quot;Kč&quot;_-;_-* &quot;-&quot;??\ &quot;Kč&quot;_-;_-@_-"/>
    <numFmt numFmtId="167" formatCode="#,##0.00\ &quot;Kč&quot;"/>
  </numFmts>
  <fonts count="52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 tint="0.499984740745262"/>
      <name val="Calibri"/>
      <family val="2"/>
      <charset val="238"/>
    </font>
    <font>
      <sz val="12"/>
      <color theme="0"/>
      <name val="Calibri"/>
      <family val="2"/>
    </font>
    <font>
      <sz val="12"/>
      <color rgb="FF00ADD0"/>
      <name val="Calibri"/>
      <family val="2"/>
    </font>
    <font>
      <b/>
      <sz val="12"/>
      <color rgb="FF00ADD0"/>
      <name val="Calibri"/>
      <family val="2"/>
    </font>
    <font>
      <sz val="16"/>
      <color rgb="FF00ADD0"/>
      <name val="Calibri"/>
      <family val="2"/>
    </font>
    <font>
      <b/>
      <sz val="16"/>
      <color rgb="FF00ADD0"/>
      <name val="Calibri"/>
      <family val="2"/>
    </font>
    <font>
      <b/>
      <sz val="18"/>
      <color rgb="FF00ADD0"/>
      <name val="Calibri"/>
      <family val="2"/>
    </font>
    <font>
      <sz val="12"/>
      <name val="Arial"/>
      <family val="2"/>
      <charset val="238"/>
    </font>
    <font>
      <sz val="12"/>
      <color rgb="FF231F20"/>
      <name val="Arial"/>
      <family val="2"/>
    </font>
    <font>
      <sz val="12"/>
      <name val="Arial CE"/>
      <charset val="238"/>
    </font>
    <font>
      <sz val="12"/>
      <color rgb="FF231F20"/>
      <name val="Times New Roman"/>
      <family val="1"/>
    </font>
    <font>
      <b/>
      <sz val="12"/>
      <name val="Arial"/>
      <family val="2"/>
      <charset val="238"/>
    </font>
    <font>
      <b/>
      <sz val="12"/>
      <color rgb="FF231F20"/>
      <name val="Arial"/>
      <family val="2"/>
    </font>
    <font>
      <sz val="12"/>
      <name val="Calibri"/>
      <family val="2"/>
      <scheme val="minor"/>
    </font>
    <font>
      <sz val="16"/>
      <color rgb="FF00000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6"/>
      <color theme="1"/>
      <name val="Calibri"/>
      <family val="2"/>
      <charset val="238"/>
    </font>
    <font>
      <sz val="12"/>
      <color theme="1"/>
      <name val="Calibri"/>
      <family val="2"/>
    </font>
    <font>
      <sz val="16"/>
      <color theme="1"/>
      <name val="Calibri"/>
      <family val="2"/>
    </font>
    <font>
      <sz val="17"/>
      <color rgb="FF000000"/>
      <name val="PT Sans"/>
      <family val="2"/>
      <charset val="204"/>
    </font>
    <font>
      <b/>
      <sz val="12"/>
      <color rgb="FF00ADD0"/>
      <name val="Calibri"/>
      <family val="2"/>
      <charset val="238"/>
    </font>
    <font>
      <b/>
      <sz val="16"/>
      <color rgb="FF000000"/>
      <name val="Calibri"/>
      <family val="2"/>
    </font>
    <font>
      <sz val="16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u/>
      <sz val="10"/>
      <color theme="10"/>
      <name val="Arial CE"/>
      <charset val="238"/>
    </font>
    <font>
      <vertAlign val="superscript"/>
      <sz val="12"/>
      <color theme="1" tint="0.499984740745262"/>
      <name val="Calibri"/>
      <family val="2"/>
    </font>
    <font>
      <vertAlign val="superscript"/>
      <sz val="12"/>
      <color rgb="FF00ADD0"/>
      <name val="Calibri"/>
      <family val="2"/>
    </font>
    <font>
      <u/>
      <sz val="12"/>
      <color theme="10"/>
      <name val="Arial CE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</font>
    <font>
      <sz val="12"/>
      <name val="Calibri"/>
      <family val="2"/>
      <charset val="238"/>
    </font>
    <font>
      <b/>
      <sz val="18"/>
      <name val="Calibri"/>
      <family val="2"/>
      <charset val="238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sz val="16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2"/>
      <color rgb="FF000000"/>
      <name val="Calibri"/>
      <family val="2"/>
      <scheme val="minor"/>
    </font>
    <font>
      <b/>
      <sz val="12"/>
      <color rgb="FF00ADD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8"/>
      <color rgb="FF00ADD0"/>
      <name val="Calibri"/>
      <family val="2"/>
      <scheme val="minor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DA4"/>
        <bgColor indexed="64"/>
      </patternFill>
    </fill>
    <fill>
      <patternFill patternType="solid">
        <fgColor rgb="FFFFE48A"/>
        <bgColor indexed="64"/>
      </patternFill>
    </fill>
    <fill>
      <patternFill patternType="solid">
        <fgColor theme="0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307">
    <xf numFmtId="0" fontId="0" fillId="0" borderId="0" xfId="0"/>
    <xf numFmtId="0" fontId="14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16" fillId="2" borderId="0" xfId="0" applyFont="1" applyFill="1"/>
    <xf numFmtId="0" fontId="20" fillId="0" borderId="0" xfId="0" applyFont="1"/>
    <xf numFmtId="0" fontId="16" fillId="0" borderId="0" xfId="0" applyFont="1"/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9" fontId="20" fillId="0" borderId="0" xfId="11" applyFont="1"/>
    <xf numFmtId="44" fontId="20" fillId="0" borderId="0" xfId="10" applyFont="1"/>
    <xf numFmtId="0" fontId="21" fillId="4" borderId="16" xfId="0" applyFont="1" applyFill="1" applyBorder="1" applyAlignment="1" applyProtection="1">
      <alignment vertical="center"/>
      <protection locked="0"/>
    </xf>
    <xf numFmtId="166" fontId="20" fillId="0" borderId="0" xfId="10" applyNumberFormat="1" applyFont="1"/>
    <xf numFmtId="166" fontId="20" fillId="0" borderId="0" xfId="0" applyNumberFormat="1" applyFont="1"/>
    <xf numFmtId="165" fontId="24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21" fillId="4" borderId="12" xfId="10" applyNumberFormat="1" applyFont="1" applyFill="1" applyBorder="1" applyAlignment="1" applyProtection="1">
      <alignment horizontal="left" vertical="center"/>
      <protection locked="0"/>
    </xf>
    <xf numFmtId="164" fontId="21" fillId="4" borderId="13" xfId="10" applyNumberFormat="1" applyFont="1" applyFill="1" applyBorder="1" applyAlignment="1" applyProtection="1">
      <alignment horizontal="left" vertical="center"/>
      <protection locked="0"/>
    </xf>
    <xf numFmtId="164" fontId="21" fillId="0" borderId="3" xfId="10" applyNumberFormat="1" applyFont="1" applyFill="1" applyBorder="1" applyAlignment="1" applyProtection="1">
      <alignment horizontal="left" vertical="center"/>
    </xf>
    <xf numFmtId="0" fontId="21" fillId="4" borderId="12" xfId="0" applyFont="1" applyFill="1" applyBorder="1" applyAlignment="1" applyProtection="1">
      <alignment vertical="center"/>
      <protection locked="0"/>
    </xf>
    <xf numFmtId="3" fontId="21" fillId="4" borderId="12" xfId="0" applyNumberFormat="1" applyFont="1" applyFill="1" applyBorder="1" applyAlignment="1" applyProtection="1">
      <alignment horizontal="left" vertical="center"/>
      <protection locked="0"/>
    </xf>
    <xf numFmtId="3" fontId="21" fillId="4" borderId="13" xfId="0" applyNumberFormat="1" applyFont="1" applyFill="1" applyBorder="1" applyAlignment="1" applyProtection="1">
      <alignment horizontal="left" vertical="center"/>
      <protection locked="0"/>
    </xf>
    <xf numFmtId="0" fontId="26" fillId="4" borderId="13" xfId="0" applyFont="1" applyFill="1" applyBorder="1" applyAlignment="1" applyProtection="1">
      <alignment horizontal="left" vertical="center" wrapText="1"/>
      <protection locked="0"/>
    </xf>
    <xf numFmtId="14" fontId="26" fillId="4" borderId="12" xfId="0" applyNumberFormat="1" applyFont="1" applyFill="1" applyBorder="1" applyAlignment="1" applyProtection="1">
      <alignment horizontal="left" vertical="center" wrapText="1"/>
      <protection locked="0"/>
    </xf>
    <xf numFmtId="164" fontId="21" fillId="2" borderId="16" xfId="10" applyNumberFormat="1" applyFont="1" applyFill="1" applyBorder="1" applyAlignment="1" applyProtection="1">
      <alignment horizontal="left" vertical="center"/>
    </xf>
    <xf numFmtId="164" fontId="21" fillId="2" borderId="12" xfId="10" applyNumberFormat="1" applyFont="1" applyFill="1" applyBorder="1" applyAlignment="1" applyProtection="1">
      <alignment horizontal="left"/>
    </xf>
    <xf numFmtId="0" fontId="27" fillId="0" borderId="0" xfId="0" applyFont="1"/>
    <xf numFmtId="0" fontId="21" fillId="5" borderId="16" xfId="0" applyFont="1" applyFill="1" applyBorder="1" applyAlignment="1" applyProtection="1">
      <alignment vertical="center"/>
      <protection locked="0"/>
    </xf>
    <xf numFmtId="0" fontId="21" fillId="4" borderId="16" xfId="0" applyFont="1" applyFill="1" applyBorder="1" applyAlignment="1" applyProtection="1">
      <alignment horizontal="left" vertical="center"/>
      <protection locked="0"/>
    </xf>
    <xf numFmtId="0" fontId="21" fillId="4" borderId="13" xfId="0" applyFont="1" applyFill="1" applyBorder="1" applyAlignment="1" applyProtection="1">
      <alignment vertical="center"/>
      <protection locked="0"/>
    </xf>
    <xf numFmtId="0" fontId="5" fillId="4" borderId="16" xfId="0" applyFont="1" applyFill="1" applyBorder="1" applyAlignment="1" applyProtection="1">
      <alignment vertical="center" wrapText="1"/>
      <protection locked="0"/>
    </xf>
    <xf numFmtId="0" fontId="0" fillId="4" borderId="14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5" xfId="0" applyFill="1" applyBorder="1" applyProtection="1">
      <protection locked="0"/>
    </xf>
    <xf numFmtId="164" fontId="25" fillId="5" borderId="0" xfId="0" applyNumberFormat="1" applyFont="1" applyFill="1" applyProtection="1">
      <protection locked="0"/>
    </xf>
    <xf numFmtId="164" fontId="9" fillId="4" borderId="0" xfId="0" applyNumberFormat="1" applyFont="1" applyFill="1" applyProtection="1">
      <protection locked="0"/>
    </xf>
    <xf numFmtId="167" fontId="0" fillId="4" borderId="4" xfId="0" applyNumberFormat="1" applyFill="1" applyBorder="1" applyProtection="1">
      <protection locked="0"/>
    </xf>
    <xf numFmtId="167" fontId="0" fillId="4" borderId="5" xfId="0" applyNumberFormat="1" applyFill="1" applyBorder="1" applyProtection="1">
      <protection locked="0"/>
    </xf>
    <xf numFmtId="167" fontId="0" fillId="4" borderId="6" xfId="0" applyNumberFormat="1" applyFill="1" applyBorder="1" applyProtection="1">
      <protection locked="0"/>
    </xf>
    <xf numFmtId="167" fontId="0" fillId="4" borderId="16" xfId="0" applyNumberFormat="1" applyFill="1" applyBorder="1" applyProtection="1">
      <protection locked="0"/>
    </xf>
    <xf numFmtId="167" fontId="0" fillId="4" borderId="13" xfId="0" applyNumberFormat="1" applyFill="1" applyBorder="1" applyProtection="1">
      <protection locked="0"/>
    </xf>
    <xf numFmtId="0" fontId="21" fillId="5" borderId="22" xfId="0" applyFont="1" applyFill="1" applyBorder="1" applyAlignment="1" applyProtection="1">
      <alignment vertical="center"/>
      <protection locked="0"/>
    </xf>
    <xf numFmtId="0" fontId="31" fillId="5" borderId="15" xfId="0" applyFont="1" applyFill="1" applyBorder="1" applyAlignment="1" applyProtection="1">
      <alignment horizontal="center" wrapText="1"/>
      <protection locked="0"/>
    </xf>
    <xf numFmtId="16" fontId="0" fillId="4" borderId="15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14" fontId="0" fillId="4" borderId="5" xfId="0" applyNumberFormat="1" applyFill="1" applyBorder="1" applyProtection="1">
      <protection locked="0"/>
    </xf>
    <xf numFmtId="14" fontId="0" fillId="4" borderId="16" xfId="0" applyNumberFormat="1" applyFill="1" applyBorder="1" applyProtection="1">
      <protection locked="0"/>
    </xf>
    <xf numFmtId="14" fontId="0" fillId="4" borderId="13" xfId="0" applyNumberFormat="1" applyFill="1" applyBorder="1" applyProtection="1">
      <protection locked="0"/>
    </xf>
    <xf numFmtId="164" fontId="21" fillId="5" borderId="13" xfId="10" applyNumberFormat="1" applyFont="1" applyFill="1" applyBorder="1" applyAlignment="1" applyProtection="1">
      <alignment horizontal="left" vertical="center"/>
      <protection locked="0"/>
    </xf>
    <xf numFmtId="0" fontId="21" fillId="4" borderId="17" xfId="0" applyFont="1" applyFill="1" applyBorder="1" applyAlignment="1" applyProtection="1">
      <alignment vertical="center"/>
      <protection locked="0"/>
    </xf>
    <xf numFmtId="49" fontId="21" fillId="4" borderId="12" xfId="0" applyNumberFormat="1" applyFont="1" applyFill="1" applyBorder="1" applyAlignment="1" applyProtection="1">
      <alignment vertical="center"/>
      <protection locked="0"/>
    </xf>
    <xf numFmtId="0" fontId="44" fillId="2" borderId="12" xfId="0" applyFont="1" applyFill="1" applyBorder="1" applyAlignment="1" applyProtection="1">
      <alignment vertical="center"/>
      <protection locked="0"/>
    </xf>
    <xf numFmtId="0" fontId="44" fillId="2" borderId="16" xfId="0" applyFont="1" applyFill="1" applyBorder="1" applyAlignment="1" applyProtection="1">
      <alignment vertical="center"/>
      <protection locked="0"/>
    </xf>
    <xf numFmtId="0" fontId="40" fillId="2" borderId="13" xfId="0" applyFont="1" applyFill="1" applyBorder="1" applyAlignment="1" applyProtection="1">
      <alignment vertical="center" wrapText="1"/>
      <protection locked="0"/>
    </xf>
    <xf numFmtId="0" fontId="40" fillId="2" borderId="16" xfId="0" applyFont="1" applyFill="1" applyBorder="1" applyAlignment="1" applyProtection="1">
      <alignment vertical="center" wrapText="1"/>
      <protection locked="0"/>
    </xf>
    <xf numFmtId="0" fontId="40" fillId="2" borderId="12" xfId="0" applyFont="1" applyFill="1" applyBorder="1" applyAlignment="1" applyProtection="1">
      <alignment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7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0" fillId="2" borderId="13" xfId="0" applyNumberFormat="1" applyFill="1" applyBorder="1" applyProtection="1">
      <protection locked="0"/>
    </xf>
    <xf numFmtId="0" fontId="21" fillId="5" borderId="13" xfId="0" applyFont="1" applyFill="1" applyBorder="1" applyAlignment="1" applyProtection="1">
      <alignment vertical="center"/>
      <protection locked="0"/>
    </xf>
    <xf numFmtId="0" fontId="21" fillId="5" borderId="3" xfId="0" applyFont="1" applyFill="1" applyBorder="1" applyAlignment="1" applyProtection="1">
      <alignment vertical="center"/>
      <protection locked="0"/>
    </xf>
    <xf numFmtId="0" fontId="5" fillId="2" borderId="0" xfId="0" applyFont="1" applyFill="1"/>
    <xf numFmtId="0" fontId="11" fillId="2" borderId="0" xfId="0" applyFont="1" applyFill="1" applyAlignment="1">
      <alignment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/>
    <xf numFmtId="0" fontId="9" fillId="2" borderId="0" xfId="0" applyFont="1" applyFill="1"/>
    <xf numFmtId="0" fontId="13" fillId="2" borderId="0" xfId="0" applyFont="1" applyFill="1" applyAlignment="1">
      <alignment horizontal="center"/>
    </xf>
    <xf numFmtId="0" fontId="9" fillId="0" borderId="0" xfId="0" applyFont="1"/>
    <xf numFmtId="0" fontId="6" fillId="2" borderId="8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vertical="center" wrapText="1"/>
    </xf>
    <xf numFmtId="0" fontId="8" fillId="2" borderId="0" xfId="0" applyFont="1" applyFill="1"/>
    <xf numFmtId="0" fontId="39" fillId="2" borderId="0" xfId="0" applyFont="1" applyFill="1" applyAlignment="1">
      <alignment wrapText="1"/>
    </xf>
    <xf numFmtId="0" fontId="8" fillId="2" borderId="0" xfId="0" applyFont="1" applyFill="1" applyAlignment="1">
      <alignment horizontal="left" vertical="center"/>
    </xf>
    <xf numFmtId="0" fontId="8" fillId="0" borderId="0" xfId="0" applyFont="1"/>
    <xf numFmtId="0" fontId="30" fillId="2" borderId="0" xfId="0" applyFont="1" applyFill="1" applyAlignment="1">
      <alignment wrapText="1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/>
    <xf numFmtId="0" fontId="32" fillId="2" borderId="9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9" fillId="5" borderId="12" xfId="0" applyFont="1" applyFill="1" applyBorder="1" applyAlignment="1" applyProtection="1">
      <alignment horizontal="center" vertical="center" wrapText="1"/>
      <protection locked="0"/>
    </xf>
    <xf numFmtId="0" fontId="49" fillId="5" borderId="13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1" fillId="4" borderId="16" xfId="0" applyFont="1" applyFill="1" applyBorder="1" applyAlignment="1">
      <alignment vertical="center"/>
    </xf>
    <xf numFmtId="9" fontId="24" fillId="2" borderId="11" xfId="0" applyNumberFormat="1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165" fontId="24" fillId="0" borderId="18" xfId="11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/>
    <xf numFmtId="2" fontId="9" fillId="2" borderId="0" xfId="0" applyNumberFormat="1" applyFont="1" applyFill="1"/>
    <xf numFmtId="7" fontId="9" fillId="2" borderId="0" xfId="0" applyNumberFormat="1" applyFont="1" applyFill="1"/>
    <xf numFmtId="164" fontId="9" fillId="2" borderId="0" xfId="0" applyNumberFormat="1" applyFont="1" applyFill="1"/>
    <xf numFmtId="0" fontId="28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8" fillId="0" borderId="0" xfId="0" applyFont="1"/>
    <xf numFmtId="164" fontId="10" fillId="2" borderId="0" xfId="0" applyNumberFormat="1" applyFont="1" applyFill="1" applyAlignment="1">
      <alignment vertical="center"/>
    </xf>
    <xf numFmtId="167" fontId="0" fillId="2" borderId="0" xfId="0" applyNumberFormat="1" applyFill="1"/>
    <xf numFmtId="0" fontId="7" fillId="2" borderId="1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3" fillId="0" borderId="0" xfId="0" applyFont="1"/>
    <xf numFmtId="7" fontId="9" fillId="0" borderId="0" xfId="0" applyNumberFormat="1" applyFont="1"/>
    <xf numFmtId="164" fontId="9" fillId="0" borderId="0" xfId="0" applyNumberFormat="1" applyFont="1"/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7" fontId="0" fillId="0" borderId="0" xfId="0" applyNumberFormat="1"/>
    <xf numFmtId="164" fontId="10" fillId="0" borderId="0" xfId="0" applyNumberFormat="1" applyFont="1" applyAlignment="1">
      <alignment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7" fillId="5" borderId="16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/>
    <xf numFmtId="0" fontId="40" fillId="2" borderId="0" xfId="0" applyFont="1" applyFill="1" applyAlignment="1">
      <alignment horizontal="left" vertical="center"/>
    </xf>
    <xf numFmtId="0" fontId="43" fillId="2" borderId="8" xfId="0" applyFont="1" applyFill="1" applyBorder="1" applyAlignment="1">
      <alignment horizontal="left" vertical="center" wrapText="1"/>
    </xf>
    <xf numFmtId="0" fontId="40" fillId="2" borderId="8" xfId="0" applyFont="1" applyFill="1" applyBorder="1" applyAlignment="1">
      <alignment horizontal="left" vertical="center" wrapText="1"/>
    </xf>
    <xf numFmtId="0" fontId="43" fillId="2" borderId="4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 wrapText="1"/>
    </xf>
    <xf numFmtId="0" fontId="46" fillId="2" borderId="0" xfId="0" applyFont="1" applyFill="1" applyAlignment="1">
      <alignment vertical="center" wrapText="1"/>
    </xf>
    <xf numFmtId="0" fontId="43" fillId="2" borderId="5" xfId="0" applyFont="1" applyFill="1" applyBorder="1" applyAlignment="1">
      <alignment horizontal="left" vertical="center" wrapText="1"/>
    </xf>
    <xf numFmtId="0" fontId="40" fillId="2" borderId="5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40" fillId="2" borderId="8" xfId="0" applyFont="1" applyFill="1" applyBorder="1"/>
    <xf numFmtId="0" fontId="40" fillId="2" borderId="4" xfId="0" applyFont="1" applyFill="1" applyBorder="1"/>
    <xf numFmtId="0" fontId="40" fillId="2" borderId="5" xfId="0" applyFont="1" applyFill="1" applyBorder="1"/>
    <xf numFmtId="0" fontId="42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left" vertical="center"/>
    </xf>
    <xf numFmtId="0" fontId="43" fillId="2" borderId="2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left" vertical="center" wrapText="1"/>
    </xf>
    <xf numFmtId="0" fontId="43" fillId="2" borderId="15" xfId="0" applyFont="1" applyFill="1" applyBorder="1" applyAlignment="1">
      <alignment horizontal="left" vertical="center" wrapText="1"/>
    </xf>
    <xf numFmtId="0" fontId="43" fillId="2" borderId="10" xfId="0" applyFont="1" applyFill="1" applyBorder="1" applyAlignment="1">
      <alignment horizontal="left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left" vertical="center" wrapText="1"/>
    </xf>
    <xf numFmtId="0" fontId="40" fillId="2" borderId="3" xfId="0" applyFont="1" applyFill="1" applyBorder="1" applyAlignment="1" applyProtection="1">
      <alignment horizontal="center" vertical="center" wrapText="1"/>
      <protection locked="0"/>
    </xf>
    <xf numFmtId="0" fontId="40" fillId="2" borderId="4" xfId="0" applyFont="1" applyFill="1" applyBorder="1" applyAlignment="1" applyProtection="1">
      <alignment horizontal="center" vertical="center" wrapText="1"/>
      <protection locked="0"/>
    </xf>
    <xf numFmtId="0" fontId="40" fillId="2" borderId="5" xfId="0" applyFont="1" applyFill="1" applyBorder="1" applyAlignment="1" applyProtection="1">
      <alignment horizontal="center" vertical="center" wrapText="1"/>
      <protection locked="0"/>
    </xf>
    <xf numFmtId="0" fontId="51" fillId="2" borderId="8" xfId="0" applyFont="1" applyFill="1" applyBorder="1" applyAlignment="1">
      <alignment horizontal="left" vertical="center" wrapText="1"/>
    </xf>
    <xf numFmtId="0" fontId="20" fillId="2" borderId="0" xfId="0" applyFont="1" applyFill="1"/>
    <xf numFmtId="0" fontId="47" fillId="2" borderId="0" xfId="0" applyFont="1" applyFill="1"/>
    <xf numFmtId="0" fontId="47" fillId="0" borderId="0" xfId="0" applyFont="1"/>
    <xf numFmtId="0" fontId="48" fillId="0" borderId="0" xfId="0" applyFont="1"/>
    <xf numFmtId="0" fontId="48" fillId="2" borderId="0" xfId="0" applyFont="1" applyFill="1"/>
    <xf numFmtId="0" fontId="20" fillId="0" borderId="9" xfId="0" applyFont="1" applyBorder="1" applyAlignment="1">
      <alignment horizontal="center" vertical="center"/>
    </xf>
    <xf numFmtId="0" fontId="20" fillId="6" borderId="8" xfId="0" applyFont="1" applyFill="1" applyBorder="1" applyAlignment="1">
      <alignment horizontal="left" vertical="center" wrapText="1"/>
    </xf>
    <xf numFmtId="0" fontId="20" fillId="0" borderId="15" xfId="0" applyFont="1" applyBorder="1" applyAlignment="1">
      <alignment horizontal="center" vertical="center"/>
    </xf>
    <xf numFmtId="0" fontId="20" fillId="6" borderId="4" xfId="0" applyFont="1" applyFill="1" applyBorder="1" applyAlignment="1">
      <alignment horizontal="left" vertical="center" wrapText="1"/>
    </xf>
    <xf numFmtId="0" fontId="20" fillId="0" borderId="21" xfId="0" applyFont="1" applyBorder="1" applyAlignment="1">
      <alignment horizontal="center" vertical="center"/>
    </xf>
    <xf numFmtId="0" fontId="20" fillId="6" borderId="7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0" fillId="6" borderId="5" xfId="0" applyFont="1" applyFill="1" applyBorder="1" applyAlignment="1">
      <alignment horizontal="left" vertical="center" wrapText="1"/>
    </xf>
    <xf numFmtId="0" fontId="49" fillId="2" borderId="0" xfId="0" applyFont="1" applyFill="1" applyAlignment="1">
      <alignment horizontal="left" vertical="center" wrapText="1"/>
    </xf>
    <xf numFmtId="0" fontId="49" fillId="2" borderId="0" xfId="0" applyFont="1" applyFill="1" applyAlignment="1">
      <alignment horizontal="center" vertical="center" wrapText="1"/>
    </xf>
    <xf numFmtId="0" fontId="49" fillId="5" borderId="16" xfId="0" applyFont="1" applyFill="1" applyBorder="1" applyAlignment="1" applyProtection="1">
      <alignment horizontal="center" vertical="center" wrapText="1"/>
      <protection locked="0"/>
    </xf>
    <xf numFmtId="0" fontId="49" fillId="5" borderId="22" xfId="0" applyFont="1" applyFill="1" applyBorder="1" applyAlignment="1" applyProtection="1">
      <alignment horizontal="center" vertical="center" wrapText="1"/>
      <protection locked="0"/>
    </xf>
    <xf numFmtId="0" fontId="31" fillId="5" borderId="27" xfId="0" applyFont="1" applyFill="1" applyBorder="1" applyAlignment="1" applyProtection="1">
      <alignment horizontal="center" wrapText="1"/>
      <protection locked="0"/>
    </xf>
    <xf numFmtId="0" fontId="31" fillId="2" borderId="4" xfId="0" applyFont="1" applyFill="1" applyBorder="1" applyAlignment="1">
      <alignment horizontal="left" vertical="center"/>
    </xf>
    <xf numFmtId="0" fontId="31" fillId="2" borderId="16" xfId="0" applyFont="1" applyFill="1" applyBorder="1" applyAlignment="1">
      <alignment horizontal="left" vertical="center"/>
    </xf>
    <xf numFmtId="0" fontId="33" fillId="2" borderId="18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33" fillId="2" borderId="28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0" fontId="32" fillId="2" borderId="12" xfId="0" applyFont="1" applyFill="1" applyBorder="1" applyAlignment="1">
      <alignment horizontal="left" vertical="center"/>
    </xf>
    <xf numFmtId="0" fontId="31" fillId="2" borderId="38" xfId="0" applyFont="1" applyFill="1" applyBorder="1" applyAlignment="1">
      <alignment horizontal="left" vertical="center"/>
    </xf>
    <xf numFmtId="0" fontId="31" fillId="2" borderId="39" xfId="0" applyFont="1" applyFill="1" applyBorder="1" applyAlignment="1">
      <alignment horizontal="left" vertical="center"/>
    </xf>
    <xf numFmtId="0" fontId="31" fillId="2" borderId="18" xfId="0" applyFont="1" applyFill="1" applyBorder="1" applyAlignment="1">
      <alignment horizontal="left" vertical="center"/>
    </xf>
    <xf numFmtId="0" fontId="31" fillId="2" borderId="36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33" fillId="2" borderId="4" xfId="0" applyFont="1" applyFill="1" applyBorder="1" applyAlignment="1">
      <alignment horizontal="left" vertical="top" wrapText="1"/>
    </xf>
    <xf numFmtId="0" fontId="37" fillId="2" borderId="4" xfId="12" applyFont="1" applyFill="1" applyBorder="1" applyAlignment="1" applyProtection="1">
      <alignment horizontal="left" vertical="top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left" vertical="top" wrapText="1"/>
    </xf>
    <xf numFmtId="0" fontId="33" fillId="2" borderId="29" xfId="0" applyFont="1" applyFill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164" fontId="9" fillId="2" borderId="0" xfId="0" applyNumberFormat="1" applyFont="1" applyFill="1" applyAlignment="1">
      <alignment horizontal="right"/>
    </xf>
    <xf numFmtId="0" fontId="37" fillId="0" borderId="4" xfId="12" applyFont="1" applyFill="1" applyBorder="1" applyAlignment="1" applyProtection="1">
      <alignment wrapText="1"/>
    </xf>
    <xf numFmtId="164" fontId="10" fillId="2" borderId="0" xfId="0" applyNumberFormat="1" applyFont="1" applyFill="1" applyAlignment="1">
      <alignment horizontal="right"/>
    </xf>
    <xf numFmtId="0" fontId="33" fillId="2" borderId="4" xfId="0" applyFont="1" applyFill="1" applyBorder="1" applyAlignment="1">
      <alignment vertical="top" wrapText="1"/>
    </xf>
    <xf numFmtId="0" fontId="37" fillId="2" borderId="4" xfId="12" applyFont="1" applyFill="1" applyBorder="1" applyAlignment="1" applyProtection="1">
      <alignment vertical="top" wrapText="1"/>
    </xf>
    <xf numFmtId="0" fontId="31" fillId="2" borderId="9" xfId="0" applyFont="1" applyFill="1" applyBorder="1"/>
    <xf numFmtId="0" fontId="31" fillId="2" borderId="8" xfId="0" applyFont="1" applyFill="1" applyBorder="1"/>
    <xf numFmtId="0" fontId="31" fillId="2" borderId="15" xfId="0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13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21" fillId="5" borderId="11" xfId="0" applyFont="1" applyFill="1" applyBorder="1" applyAlignment="1" applyProtection="1">
      <alignment horizontal="left" vertical="center"/>
      <protection locked="0"/>
    </xf>
    <xf numFmtId="0" fontId="21" fillId="5" borderId="30" xfId="0" applyFont="1" applyFill="1" applyBorder="1" applyAlignment="1" applyProtection="1">
      <alignment horizontal="left" vertical="center"/>
      <protection locked="0"/>
    </xf>
    <xf numFmtId="0" fontId="21" fillId="5" borderId="4" xfId="0" applyFont="1" applyFill="1" applyBorder="1" applyAlignment="1" applyProtection="1">
      <alignment horizontal="left" vertical="center"/>
      <protection locked="0"/>
    </xf>
    <xf numFmtId="0" fontId="21" fillId="5" borderId="16" xfId="0" applyFont="1" applyFill="1" applyBorder="1" applyAlignment="1" applyProtection="1">
      <alignment horizontal="left" vertical="center"/>
      <protection locked="0"/>
    </xf>
    <xf numFmtId="0" fontId="21" fillId="5" borderId="5" xfId="0" applyFont="1" applyFill="1" applyBorder="1" applyAlignment="1" applyProtection="1">
      <alignment horizontal="left" vertical="center"/>
      <protection locked="0"/>
    </xf>
    <xf numFmtId="0" fontId="21" fillId="5" borderId="13" xfId="0" applyFont="1" applyFill="1" applyBorder="1" applyAlignment="1" applyProtection="1">
      <alignment horizontal="left" vertical="center"/>
      <protection locked="0"/>
    </xf>
    <xf numFmtId="0" fontId="31" fillId="2" borderId="15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vertical="center" wrapText="1"/>
    </xf>
    <xf numFmtId="0" fontId="31" fillId="2" borderId="10" xfId="0" applyFont="1" applyFill="1" applyBorder="1" applyAlignment="1">
      <alignment vertical="center"/>
    </xf>
    <xf numFmtId="0" fontId="31" fillId="2" borderId="5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33" fillId="2" borderId="0" xfId="0" applyFont="1" applyFill="1" applyAlignment="1">
      <alignment horizontal="left" vertical="center"/>
    </xf>
    <xf numFmtId="0" fontId="31" fillId="2" borderId="9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 wrapText="1"/>
    </xf>
    <xf numFmtId="0" fontId="31" fillId="2" borderId="15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left" vertical="center" wrapText="1"/>
    </xf>
    <xf numFmtId="0" fontId="31" fillId="2" borderId="5" xfId="0" applyFont="1" applyFill="1" applyBorder="1" applyAlignment="1">
      <alignment horizontal="left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15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0" fontId="42" fillId="2" borderId="26" xfId="0" applyFont="1" applyFill="1" applyBorder="1" applyAlignment="1">
      <alignment horizontal="center" vertical="center" wrapText="1"/>
    </xf>
    <xf numFmtId="0" fontId="42" fillId="2" borderId="27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/>
    </xf>
    <xf numFmtId="0" fontId="42" fillId="2" borderId="27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wrapText="1"/>
    </xf>
    <xf numFmtId="0" fontId="43" fillId="2" borderId="31" xfId="0" applyFont="1" applyFill="1" applyBorder="1" applyAlignment="1">
      <alignment horizontal="center" vertical="center" wrapText="1"/>
    </xf>
    <xf numFmtId="0" fontId="43" fillId="2" borderId="32" xfId="0" applyFont="1" applyFill="1" applyBorder="1" applyAlignment="1">
      <alignment horizontal="center" vertical="center" wrapText="1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43" fillId="2" borderId="2" xfId="0" applyFont="1" applyFill="1" applyBorder="1" applyAlignment="1">
      <alignment horizontal="left" vertical="center"/>
    </xf>
    <xf numFmtId="0" fontId="43" fillId="2" borderId="1" xfId="0" applyFont="1" applyFill="1" applyBorder="1" applyAlignment="1">
      <alignment horizontal="left" vertical="center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43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3" fillId="2" borderId="2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left" vertical="center" wrapText="1"/>
    </xf>
    <xf numFmtId="0" fontId="0" fillId="2" borderId="33" xfId="0" applyFill="1" applyBorder="1" applyAlignment="1" applyProtection="1">
      <alignment horizontal="left"/>
      <protection locked="0"/>
    </xf>
    <xf numFmtId="0" fontId="0" fillId="2" borderId="34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40" fillId="2" borderId="8" xfId="0" applyFont="1" applyFill="1" applyBorder="1" applyAlignment="1" applyProtection="1">
      <alignment horizontal="center" vertical="center" wrapText="1"/>
      <protection locked="0"/>
    </xf>
    <xf numFmtId="0" fontId="40" fillId="2" borderId="12" xfId="0" applyFont="1" applyFill="1" applyBorder="1" applyAlignment="1" applyProtection="1">
      <alignment horizontal="center" vertical="center" wrapText="1"/>
      <protection locked="0"/>
    </xf>
    <xf numFmtId="0" fontId="40" fillId="2" borderId="4" xfId="0" applyFont="1" applyFill="1" applyBorder="1" applyAlignment="1" applyProtection="1">
      <alignment horizontal="center" vertical="center" wrapText="1"/>
      <protection locked="0"/>
    </xf>
    <xf numFmtId="0" fontId="40" fillId="2" borderId="16" xfId="0" applyFont="1" applyFill="1" applyBorder="1" applyAlignment="1" applyProtection="1">
      <alignment horizontal="center" vertical="center" wrapText="1"/>
      <protection locked="0"/>
    </xf>
    <xf numFmtId="0" fontId="40" fillId="2" borderId="5" xfId="0" applyFont="1" applyFill="1" applyBorder="1" applyAlignment="1" applyProtection="1">
      <alignment horizontal="center" vertical="center" wrapText="1"/>
      <protection locked="0"/>
    </xf>
    <xf numFmtId="0" fontId="40" fillId="2" borderId="13" xfId="0" applyFont="1" applyFill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>
      <alignment horizontal="center" vertical="center" wrapText="1"/>
    </xf>
    <xf numFmtId="0" fontId="40" fillId="2" borderId="35" xfId="0" applyFont="1" applyFill="1" applyBorder="1" applyAlignment="1" applyProtection="1">
      <alignment horizontal="center" vertical="center" wrapText="1"/>
      <protection locked="0"/>
    </xf>
    <xf numFmtId="0" fontId="40" fillId="2" borderId="37" xfId="0" applyFont="1" applyFill="1" applyBorder="1" applyAlignment="1" applyProtection="1">
      <alignment horizontal="center" vertical="center" wrapText="1"/>
      <protection locked="0"/>
    </xf>
    <xf numFmtId="0" fontId="40" fillId="2" borderId="6" xfId="0" applyFont="1" applyFill="1" applyBorder="1" applyAlignment="1" applyProtection="1">
      <alignment horizontal="center" vertical="center" wrapText="1"/>
      <protection locked="0"/>
    </xf>
    <xf numFmtId="0" fontId="40" fillId="2" borderId="17" xfId="0" applyFont="1" applyFill="1" applyBorder="1" applyAlignment="1" applyProtection="1">
      <alignment horizontal="center" vertical="center" wrapText="1"/>
      <protection locked="0"/>
    </xf>
    <xf numFmtId="0" fontId="40" fillId="2" borderId="18" xfId="0" applyFont="1" applyFill="1" applyBorder="1" applyAlignment="1">
      <alignment horizontal="left" vertical="center" wrapText="1"/>
    </xf>
    <xf numFmtId="0" fontId="40" fillId="2" borderId="36" xfId="0" applyFont="1" applyFill="1" applyBorder="1" applyAlignment="1">
      <alignment horizontal="left" vertical="center" wrapText="1"/>
    </xf>
    <xf numFmtId="0" fontId="50" fillId="2" borderId="0" xfId="0" applyFont="1" applyFill="1" applyAlignment="1">
      <alignment horizontal="center"/>
    </xf>
  </cellXfs>
  <cellStyles count="13">
    <cellStyle name="ąA" xfId="1" xr:uid="{00000000-0005-0000-0000-000000000000}"/>
    <cellStyle name="ąA 2" xfId="2" xr:uid="{00000000-0005-0000-0000-000001000000}"/>
    <cellStyle name="ąA_Dotazník_verze 6320_20130130 verze Petra nový cover sheet" xfId="3" xr:uid="{00000000-0005-0000-0000-000002000000}"/>
    <cellStyle name="Hypertextový odkaz" xfId="12" builtinId="8"/>
    <cellStyle name="Měna" xfId="10" builtinId="4"/>
    <cellStyle name="normal" xfId="4" xr:uid="{00000000-0005-0000-0000-000004000000}"/>
    <cellStyle name="Normální" xfId="0" builtinId="0"/>
    <cellStyle name="normální 2" xfId="5" xr:uid="{00000000-0005-0000-0000-000006000000}"/>
    <cellStyle name="Normální 2 2" xfId="6" xr:uid="{00000000-0005-0000-0000-000007000000}"/>
    <cellStyle name="Normální 3" xfId="7" xr:uid="{00000000-0005-0000-0000-000008000000}"/>
    <cellStyle name="Procenta" xfId="11" builtinId="5"/>
    <cellStyle name="Procenta 2" xfId="8" xr:uid="{00000000-0005-0000-0000-000009000000}"/>
    <cellStyle name="Standard_econ_muster" xfId="9" xr:uid="{00000000-0005-0000-0000-00000A000000}"/>
  </cellStyles>
  <dxfs count="1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DA4"/>
      <color rgb="FFFFE48A"/>
      <color rgb="FF0432FF"/>
      <color rgb="FF00A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10158</xdr:rowOff>
    </xdr:from>
    <xdr:to>
      <xdr:col>2</xdr:col>
      <xdr:colOff>402167</xdr:colOff>
      <xdr:row>3</xdr:row>
      <xdr:rowOff>1059</xdr:rowOff>
    </xdr:to>
    <xdr:pic>
      <xdr:nvPicPr>
        <xdr:cNvPr id="2" name="Obrázek 1" descr="Obsah obrázku text&#10;&#10;Popis byl vytvořen automaticky">
          <a:extLst>
            <a:ext uri="{FF2B5EF4-FFF2-40B4-BE49-F238E27FC236}">
              <a16:creationId xmlns:a16="http://schemas.microsoft.com/office/drawing/2014/main" id="{6D0C9434-141F-DD41-BE40-C33D12D35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10158"/>
          <a:ext cx="2656417" cy="829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rownfieldy.eu/databaze-brownfield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cmzrb.cz/podnikatele/prurezove-informace/male-a-stredni-podniky/definice-msp/" TargetMode="External"/><Relationship Id="rId1" Type="http://schemas.openxmlformats.org/officeDocument/2006/relationships/hyperlink" Target="https://ec.europa.eu/growth/tools-databases/SME-Wizard/smeq.do;SME_SESSION_ID=x4BEVt3AFbZXoNvoCcnkrjW0b6K1nOLn9RFmm0hACr_maC15vldb!1872456786?execution=e1s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BDF72-F9C6-044B-B10B-78F4BD894FBE}">
  <sheetPr codeName="List1">
    <pageSetUpPr fitToPage="1"/>
  </sheetPr>
  <dimension ref="A1:D35"/>
  <sheetViews>
    <sheetView tabSelected="1" zoomScale="145" zoomScaleNormal="145" workbookViewId="0">
      <selection activeCell="B24" sqref="B24"/>
    </sheetView>
  </sheetViews>
  <sheetFormatPr baseColWidth="10" defaultColWidth="10.83203125" defaultRowHeight="21"/>
  <cols>
    <col min="1" max="1" width="2.83203125" style="94" customWidth="1"/>
    <col min="2" max="2" width="29.5" style="99" bestFit="1" customWidth="1"/>
    <col min="3" max="3" width="38.6640625" style="100" customWidth="1"/>
    <col min="4" max="4" width="115.1640625" style="94" customWidth="1"/>
    <col min="5" max="16384" width="10.83203125" style="94"/>
  </cols>
  <sheetData>
    <row r="1" spans="1:4" s="80" customFormat="1">
      <c r="A1" s="77"/>
      <c r="B1" s="78"/>
      <c r="C1" s="79"/>
      <c r="D1" s="77"/>
    </row>
    <row r="2" spans="1:4" s="83" customFormat="1" ht="24">
      <c r="A2" s="81"/>
      <c r="B2" s="217" t="s">
        <v>0</v>
      </c>
      <c r="C2" s="217"/>
      <c r="D2" s="217"/>
    </row>
    <row r="3" spans="1:4" s="80" customFormat="1" ht="22" thickBot="1">
      <c r="A3" s="77"/>
      <c r="B3" s="78"/>
      <c r="C3" s="79"/>
      <c r="D3" s="77"/>
    </row>
    <row r="4" spans="1:4" s="80" customFormat="1" ht="34">
      <c r="A4" s="77"/>
      <c r="B4" s="218" t="s">
        <v>1</v>
      </c>
      <c r="C4" s="84" t="s">
        <v>2</v>
      </c>
      <c r="D4" s="85" t="s">
        <v>3</v>
      </c>
    </row>
    <row r="5" spans="1:4" s="80" customFormat="1" ht="34">
      <c r="A5" s="77"/>
      <c r="B5" s="219"/>
      <c r="C5" s="86" t="s">
        <v>4</v>
      </c>
      <c r="D5" s="87" t="s">
        <v>5</v>
      </c>
    </row>
    <row r="6" spans="1:4" s="80" customFormat="1" ht="34">
      <c r="A6" s="77"/>
      <c r="B6" s="219"/>
      <c r="C6" s="88" t="s">
        <v>6</v>
      </c>
      <c r="D6" s="87" t="s">
        <v>392</v>
      </c>
    </row>
    <row r="7" spans="1:4" s="80" customFormat="1" ht="52" thickBot="1">
      <c r="A7" s="77"/>
      <c r="B7" s="220"/>
      <c r="C7" s="89" t="s">
        <v>393</v>
      </c>
      <c r="D7" s="90" t="s">
        <v>7</v>
      </c>
    </row>
    <row r="8" spans="1:4" ht="20">
      <c r="A8" s="91"/>
      <c r="B8" s="92" t="s">
        <v>511</v>
      </c>
      <c r="C8" s="93"/>
      <c r="D8" s="91"/>
    </row>
    <row r="9" spans="1:4">
      <c r="A9" s="91"/>
      <c r="B9" s="95"/>
      <c r="C9" s="96"/>
      <c r="D9" s="97"/>
    </row>
    <row r="10" spans="1:4" ht="79" customHeight="1">
      <c r="A10" s="91"/>
      <c r="B10" s="221" t="s">
        <v>8</v>
      </c>
      <c r="C10" s="221"/>
      <c r="D10" s="221"/>
    </row>
    <row r="11" spans="1:4">
      <c r="A11" s="91"/>
      <c r="B11" s="95"/>
      <c r="C11" s="96"/>
      <c r="D11" s="97"/>
    </row>
    <row r="12" spans="1:4" ht="16">
      <c r="A12" s="91"/>
      <c r="B12" s="208" t="s">
        <v>9</v>
      </c>
      <c r="C12" s="209"/>
      <c r="D12" s="210"/>
    </row>
    <row r="13" spans="1:4" ht="23" thickBot="1">
      <c r="A13" s="91"/>
      <c r="B13" s="95" t="s">
        <v>10</v>
      </c>
      <c r="C13" s="96"/>
      <c r="D13" s="97"/>
    </row>
    <row r="14" spans="1:4" ht="16">
      <c r="A14" s="91"/>
      <c r="B14" s="98" t="s">
        <v>11</v>
      </c>
      <c r="C14" s="211" t="s">
        <v>12</v>
      </c>
      <c r="D14" s="212"/>
    </row>
    <row r="15" spans="1:4" ht="16" customHeight="1">
      <c r="A15" s="91"/>
      <c r="B15" s="54"/>
      <c r="C15" s="206" t="s">
        <v>509</v>
      </c>
      <c r="D15" s="207"/>
    </row>
    <row r="16" spans="1:4" ht="16" customHeight="1">
      <c r="A16" s="91"/>
      <c r="B16" s="54"/>
      <c r="C16" s="206" t="s">
        <v>368</v>
      </c>
      <c r="D16" s="207"/>
    </row>
    <row r="17" spans="1:4" ht="16" customHeight="1">
      <c r="A17" s="91"/>
      <c r="B17" s="54"/>
      <c r="C17" s="206" t="s">
        <v>369</v>
      </c>
      <c r="D17" s="207"/>
    </row>
    <row r="18" spans="1:4" ht="16" customHeight="1">
      <c r="A18" s="91"/>
      <c r="B18" s="54"/>
      <c r="C18" s="206" t="s">
        <v>370</v>
      </c>
      <c r="D18" s="207"/>
    </row>
    <row r="19" spans="1:4" ht="16" customHeight="1">
      <c r="A19" s="91"/>
      <c r="B19" s="54"/>
      <c r="C19" s="206" t="s">
        <v>371</v>
      </c>
      <c r="D19" s="207"/>
    </row>
    <row r="20" spans="1:4" ht="16" customHeight="1">
      <c r="A20" s="91"/>
      <c r="B20" s="54"/>
      <c r="C20" s="206" t="s">
        <v>394</v>
      </c>
      <c r="D20" s="207"/>
    </row>
    <row r="21" spans="1:4" ht="16" customHeight="1">
      <c r="A21" s="91"/>
      <c r="B21" s="54"/>
      <c r="C21" s="206" t="s">
        <v>395</v>
      </c>
      <c r="D21" s="207"/>
    </row>
    <row r="22" spans="1:4" ht="16" customHeight="1">
      <c r="A22" s="91"/>
      <c r="B22" s="54"/>
      <c r="C22" s="206" t="s">
        <v>396</v>
      </c>
      <c r="D22" s="207"/>
    </row>
    <row r="23" spans="1:4" ht="16" customHeight="1">
      <c r="A23" s="91"/>
      <c r="B23" s="54"/>
      <c r="C23" s="206" t="s">
        <v>507</v>
      </c>
      <c r="D23" s="207"/>
    </row>
    <row r="24" spans="1:4" ht="16" customHeight="1">
      <c r="A24" s="91"/>
      <c r="B24" s="54"/>
      <c r="C24" s="206" t="s">
        <v>510</v>
      </c>
      <c r="D24" s="207"/>
    </row>
    <row r="25" spans="1:4" ht="16" customHeight="1">
      <c r="A25" s="91"/>
      <c r="B25" s="54"/>
      <c r="C25" s="206" t="s">
        <v>508</v>
      </c>
      <c r="D25" s="207"/>
    </row>
    <row r="26" spans="1:4" ht="16" customHeight="1">
      <c r="A26" s="91"/>
      <c r="B26" s="54"/>
      <c r="C26" s="206" t="s">
        <v>397</v>
      </c>
      <c r="D26" s="207"/>
    </row>
    <row r="27" spans="1:4" ht="16" customHeight="1">
      <c r="A27" s="91"/>
      <c r="B27" s="54"/>
      <c r="C27" s="206" t="s">
        <v>512</v>
      </c>
      <c r="D27" s="207"/>
    </row>
    <row r="28" spans="1:4" ht="16" customHeight="1">
      <c r="A28" s="91"/>
      <c r="B28" s="54"/>
      <c r="C28" s="215" t="s">
        <v>513</v>
      </c>
      <c r="D28" s="216"/>
    </row>
    <row r="29" spans="1:4" ht="16" customHeight="1">
      <c r="A29" s="91"/>
      <c r="B29" s="54"/>
      <c r="C29" s="206" t="s">
        <v>516</v>
      </c>
      <c r="D29" s="207"/>
    </row>
    <row r="30" spans="1:4" ht="16" customHeight="1" thickBot="1">
      <c r="A30" s="91"/>
      <c r="B30" s="205"/>
      <c r="C30" s="213" t="s">
        <v>522</v>
      </c>
      <c r="D30" s="214"/>
    </row>
    <row r="31" spans="1:4">
      <c r="B31" s="78"/>
      <c r="C31" s="93"/>
      <c r="D31" s="91"/>
    </row>
    <row r="32" spans="1:4" ht="16">
      <c r="B32" s="208" t="s">
        <v>13</v>
      </c>
      <c r="C32" s="209"/>
      <c r="D32" s="210"/>
    </row>
    <row r="33" spans="2:4" ht="16">
      <c r="B33" s="208" t="s">
        <v>14</v>
      </c>
      <c r="C33" s="209"/>
      <c r="D33" s="210"/>
    </row>
    <row r="34" spans="2:4" ht="16">
      <c r="B34" s="208" t="s">
        <v>15</v>
      </c>
      <c r="C34" s="209"/>
      <c r="D34" s="210"/>
    </row>
    <row r="35" spans="2:4" ht="16">
      <c r="B35" s="94"/>
      <c r="C35" s="94"/>
    </row>
  </sheetData>
  <sheetProtection algorithmName="SHA-512" hashValue="jEhqyZbYBJjkcOAQNsHaVG5mRj9j1VC4NQDGYSVdmjit+YpI4TtlaXDZWb4g7XtQLoS4aY2z8B6rZOgoyHXvUA==" saltValue="iCZlsuarPs8g3bU8DnFm7g==" spinCount="100000" sheet="1" objects="1" scenarios="1" selectLockedCells="1"/>
  <mergeCells count="24">
    <mergeCell ref="B2:D2"/>
    <mergeCell ref="B4:B7"/>
    <mergeCell ref="B10:D10"/>
    <mergeCell ref="C30:D30"/>
    <mergeCell ref="C28:D28"/>
    <mergeCell ref="C27:D27"/>
    <mergeCell ref="B12:D12"/>
    <mergeCell ref="C19:D19"/>
    <mergeCell ref="C29:D29"/>
    <mergeCell ref="B34:D34"/>
    <mergeCell ref="C25:D25"/>
    <mergeCell ref="C14:D14"/>
    <mergeCell ref="B32:D32"/>
    <mergeCell ref="B33:D33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26:D26"/>
  </mergeCells>
  <dataValidations count="2">
    <dataValidation type="textLength" operator="lessThan" allowBlank="1" showInputMessage="1" showErrorMessage="1" errorTitle="Překročen počet znaků" error="Počet znaků pro Stručný popis projektu je omezen na 1000. Prosíme o větší stručnost a jasnost popisu." sqref="D4:D7" xr:uid="{5E6018D3-95D6-5D43-BA49-EB664DAA990F}">
      <formula1>1000</formula1>
    </dataValidation>
    <dataValidation type="list" allowBlank="1" showInputMessage="1" showErrorMessage="1" errorTitle="Chybné zadání" error="Zadejte hodnoty ANO / NE." sqref="B15:B30" xr:uid="{505952FE-5D12-2D44-AC33-2046F3279261}">
      <formula1>"ANO, NE"</formula1>
    </dataValidation>
  </dataValidations>
  <pageMargins left="0.7" right="0.7" top="0.78740157499999996" bottom="0.78740157499999996" header="0.3" footer="0.3"/>
  <pageSetup paperSize="9" scale="5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5F38B-FF06-824D-A421-0265D323AFB2}">
  <sheetPr codeName="List11"/>
  <dimension ref="A1:P36"/>
  <sheetViews>
    <sheetView zoomScale="130" zoomScaleNormal="130" workbookViewId="0">
      <selection activeCell="B6" sqref="B6"/>
    </sheetView>
  </sheetViews>
  <sheetFormatPr baseColWidth="10" defaultColWidth="8.83203125" defaultRowHeight="13"/>
  <cols>
    <col min="1" max="1" width="2.83203125" customWidth="1"/>
    <col min="2" max="4" width="22" customWidth="1"/>
    <col min="5" max="5" width="76.6640625" customWidth="1"/>
    <col min="6" max="7" width="22" customWidth="1"/>
    <col min="8" max="16" width="7.33203125" customWidth="1"/>
  </cols>
  <sheetData>
    <row r="1" spans="1:16" ht="16">
      <c r="A1" s="77"/>
      <c r="B1" s="77"/>
      <c r="C1" s="77"/>
      <c r="D1" s="77"/>
      <c r="E1" s="77"/>
      <c r="F1" s="77"/>
      <c r="G1" s="77"/>
      <c r="H1" s="80"/>
      <c r="I1" s="80"/>
      <c r="J1" s="80"/>
      <c r="K1" s="80"/>
      <c r="L1" s="80"/>
      <c r="M1" s="80"/>
      <c r="N1" s="80"/>
      <c r="O1" s="80"/>
      <c r="P1" s="80"/>
    </row>
    <row r="2" spans="1:16" ht="24">
      <c r="A2" s="127"/>
      <c r="B2" s="217" t="s">
        <v>405</v>
      </c>
      <c r="C2" s="217"/>
      <c r="D2" s="217"/>
      <c r="E2" s="217"/>
      <c r="F2" s="217"/>
      <c r="G2" s="21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25" thickBot="1">
      <c r="A3" s="81"/>
      <c r="B3" s="132" t="s">
        <v>159</v>
      </c>
      <c r="C3" s="132"/>
      <c r="D3" s="82"/>
      <c r="E3" s="81"/>
      <c r="F3" s="81"/>
      <c r="G3" s="81"/>
      <c r="H3" s="138"/>
      <c r="I3" s="138"/>
      <c r="J3" s="83"/>
      <c r="K3" s="83"/>
      <c r="L3" s="139"/>
      <c r="M3" s="139"/>
      <c r="N3" s="139"/>
      <c r="O3" s="139"/>
      <c r="P3" s="139"/>
    </row>
    <row r="4" spans="1:16" s="123" customFormat="1" ht="35" thickBot="1">
      <c r="A4" s="122"/>
      <c r="B4" s="140" t="s">
        <v>160</v>
      </c>
      <c r="C4" s="141" t="s">
        <v>44</v>
      </c>
      <c r="D4" s="141" t="s">
        <v>161</v>
      </c>
      <c r="E4" s="142" t="s">
        <v>162</v>
      </c>
      <c r="F4" s="143"/>
      <c r="G4" s="143"/>
      <c r="H4" s="143"/>
      <c r="I4" s="143"/>
      <c r="J4" s="143"/>
      <c r="K4" s="143"/>
      <c r="L4" s="143"/>
    </row>
    <row r="5" spans="1:16" ht="51">
      <c r="A5" s="127"/>
      <c r="B5" s="144" t="s">
        <v>136</v>
      </c>
      <c r="C5" s="145" t="s">
        <v>163</v>
      </c>
      <c r="D5" s="145" t="s">
        <v>164</v>
      </c>
      <c r="E5" s="146" t="s">
        <v>373</v>
      </c>
    </row>
    <row r="6" spans="1:16" ht="17" customHeight="1">
      <c r="A6" s="127"/>
      <c r="B6" s="37"/>
      <c r="C6" s="38"/>
      <c r="D6" s="38"/>
      <c r="E6" s="39"/>
    </row>
    <row r="7" spans="1:16" ht="17" customHeight="1">
      <c r="B7" s="37"/>
      <c r="C7" s="38"/>
      <c r="D7" s="38"/>
      <c r="E7" s="39"/>
    </row>
    <row r="8" spans="1:16" ht="17" customHeight="1">
      <c r="A8" s="127"/>
      <c r="B8" s="37"/>
      <c r="C8" s="38"/>
      <c r="D8" s="38"/>
      <c r="E8" s="39"/>
    </row>
    <row r="9" spans="1:16" ht="17" customHeight="1" thickBot="1">
      <c r="A9" s="127"/>
      <c r="B9" s="40"/>
      <c r="C9" s="41"/>
      <c r="D9" s="41"/>
      <c r="E9" s="42"/>
    </row>
    <row r="10" spans="1:16" ht="17" customHeight="1">
      <c r="A10" s="127"/>
      <c r="B10" s="127"/>
      <c r="C10" s="127"/>
      <c r="D10" s="127"/>
      <c r="E10" s="127"/>
      <c r="F10" s="147"/>
      <c r="G10" s="147"/>
    </row>
    <row r="11" spans="1:16" ht="25" customHeight="1" thickBot="1">
      <c r="A11" s="127"/>
      <c r="B11" s="148" t="s">
        <v>165</v>
      </c>
      <c r="F11" s="147"/>
      <c r="G11" s="147"/>
    </row>
    <row r="12" spans="1:16" ht="17" customHeight="1" thickBot="1">
      <c r="A12" s="127"/>
      <c r="B12" s="128" t="s">
        <v>160</v>
      </c>
      <c r="C12" s="129" t="s">
        <v>166</v>
      </c>
      <c r="D12" s="129" t="s">
        <v>167</v>
      </c>
      <c r="E12" s="129" t="s">
        <v>168</v>
      </c>
      <c r="F12" s="129" t="s">
        <v>169</v>
      </c>
      <c r="G12" s="130" t="s">
        <v>162</v>
      </c>
    </row>
    <row r="13" spans="1:16" ht="51">
      <c r="A13" s="127"/>
      <c r="B13" s="134" t="s">
        <v>136</v>
      </c>
      <c r="C13" s="135" t="s">
        <v>136</v>
      </c>
      <c r="D13" s="135" t="s">
        <v>170</v>
      </c>
      <c r="E13" s="135" t="s">
        <v>137</v>
      </c>
      <c r="F13" s="135" t="s">
        <v>171</v>
      </c>
      <c r="G13" s="136" t="s">
        <v>172</v>
      </c>
    </row>
    <row r="14" spans="1:16" ht="17" customHeight="1">
      <c r="A14" s="127"/>
      <c r="B14" s="37"/>
      <c r="C14" s="38"/>
      <c r="D14" s="38"/>
      <c r="E14" s="38"/>
      <c r="F14" s="38"/>
      <c r="G14" s="51"/>
    </row>
    <row r="15" spans="1:16" ht="17" customHeight="1">
      <c r="A15" s="127"/>
      <c r="B15" s="37"/>
      <c r="C15" s="38"/>
      <c r="D15" s="38"/>
      <c r="E15" s="38"/>
      <c r="F15" s="38"/>
      <c r="G15" s="51"/>
    </row>
    <row r="16" spans="1:16" ht="17" customHeight="1">
      <c r="A16" s="127"/>
      <c r="B16" s="37"/>
      <c r="C16" s="38"/>
      <c r="D16" s="38"/>
      <c r="E16" s="38"/>
      <c r="F16" s="38"/>
      <c r="G16" s="51"/>
    </row>
    <row r="17" spans="1:7" ht="17" customHeight="1">
      <c r="A17" s="127"/>
      <c r="B17" s="37"/>
      <c r="C17" s="38"/>
      <c r="D17" s="38"/>
      <c r="E17" s="38"/>
      <c r="F17" s="38"/>
      <c r="G17" s="51"/>
    </row>
    <row r="18" spans="1:7" ht="17" customHeight="1">
      <c r="A18" s="127"/>
      <c r="B18" s="37"/>
      <c r="C18" s="38"/>
      <c r="D18" s="38"/>
      <c r="E18" s="38"/>
      <c r="F18" s="38"/>
      <c r="G18" s="51"/>
    </row>
    <row r="19" spans="1:7" ht="17" customHeight="1">
      <c r="A19" s="127"/>
      <c r="B19" s="37"/>
      <c r="C19" s="38"/>
      <c r="D19" s="38"/>
      <c r="E19" s="38"/>
      <c r="F19" s="38"/>
      <c r="G19" s="51"/>
    </row>
    <row r="20" spans="1:7" ht="17" customHeight="1">
      <c r="A20" s="127"/>
      <c r="B20" s="37"/>
      <c r="C20" s="38"/>
      <c r="D20" s="38"/>
      <c r="E20" s="38"/>
      <c r="F20" s="38"/>
      <c r="G20" s="51"/>
    </row>
    <row r="21" spans="1:7" ht="17" customHeight="1">
      <c r="A21" s="127"/>
      <c r="B21" s="37"/>
      <c r="C21" s="38"/>
      <c r="D21" s="38"/>
      <c r="E21" s="38"/>
      <c r="F21" s="38"/>
      <c r="G21" s="51"/>
    </row>
    <row r="22" spans="1:7" ht="17" customHeight="1">
      <c r="A22" s="127"/>
      <c r="B22" s="37"/>
      <c r="C22" s="38"/>
      <c r="D22" s="38"/>
      <c r="E22" s="38"/>
      <c r="F22" s="38"/>
      <c r="G22" s="51"/>
    </row>
    <row r="23" spans="1:7" ht="17" customHeight="1">
      <c r="A23" s="127"/>
      <c r="B23" s="37"/>
      <c r="C23" s="38"/>
      <c r="D23" s="38"/>
      <c r="E23" s="38"/>
      <c r="F23" s="38"/>
      <c r="G23" s="51"/>
    </row>
    <row r="24" spans="1:7" ht="17" customHeight="1">
      <c r="A24" s="127"/>
      <c r="B24" s="37"/>
      <c r="C24" s="38"/>
      <c r="D24" s="38"/>
      <c r="E24" s="38"/>
      <c r="F24" s="38"/>
      <c r="G24" s="51"/>
    </row>
    <row r="25" spans="1:7" ht="17" customHeight="1">
      <c r="A25" s="127"/>
      <c r="B25" s="37"/>
      <c r="C25" s="38"/>
      <c r="D25" s="38"/>
      <c r="E25" s="38"/>
      <c r="F25" s="38"/>
      <c r="G25" s="51"/>
    </row>
    <row r="26" spans="1:7" ht="17" customHeight="1">
      <c r="A26" s="127"/>
      <c r="B26" s="37"/>
      <c r="C26" s="38"/>
      <c r="D26" s="38"/>
      <c r="E26" s="38"/>
      <c r="F26" s="38"/>
      <c r="G26" s="51"/>
    </row>
    <row r="27" spans="1:7" ht="17" customHeight="1" thickBot="1">
      <c r="A27" s="127"/>
      <c r="B27" s="40"/>
      <c r="C27" s="41"/>
      <c r="D27" s="41"/>
      <c r="E27" s="41"/>
      <c r="F27" s="41"/>
      <c r="G27" s="52"/>
    </row>
    <row r="28" spans="1:7" ht="17" customHeight="1">
      <c r="A28" s="127"/>
      <c r="B28" s="127"/>
      <c r="C28" s="127"/>
      <c r="D28" s="127"/>
      <c r="E28" s="127"/>
      <c r="F28" s="127"/>
      <c r="G28" s="127"/>
    </row>
    <row r="29" spans="1:7" ht="17" customHeight="1">
      <c r="A29" s="127"/>
      <c r="B29" s="222" t="s">
        <v>173</v>
      </c>
      <c r="C29" s="222"/>
      <c r="D29" s="222"/>
      <c r="E29" s="222"/>
      <c r="F29" s="222"/>
      <c r="G29" s="222"/>
    </row>
    <row r="30" spans="1:7" ht="17" customHeight="1">
      <c r="A30" s="127"/>
      <c r="B30" s="222" t="s">
        <v>174</v>
      </c>
      <c r="C30" s="222"/>
      <c r="D30" s="222"/>
      <c r="E30" s="222"/>
      <c r="F30" s="222"/>
      <c r="G30" s="222"/>
    </row>
    <row r="31" spans="1:7" ht="17" customHeight="1">
      <c r="A31" s="127"/>
      <c r="B31" s="127"/>
      <c r="C31" s="127"/>
      <c r="D31" s="127"/>
      <c r="E31" s="127"/>
      <c r="F31" s="127"/>
      <c r="G31" s="127"/>
    </row>
    <row r="32" spans="1:7" ht="17" customHeight="1"/>
    <row r="33" ht="17" customHeight="1"/>
    <row r="34" ht="17" customHeight="1"/>
    <row r="35" ht="17" customHeight="1"/>
    <row r="36" ht="17" customHeight="1"/>
  </sheetData>
  <sheetProtection algorithmName="SHA-512" hashValue="dX1r/tcTT6EAMwVUDj8Z7Fpalwd8JwbAAQPklo9/UcCfXaXYLwxazJY9Xi6ig/ffusx5WPj0hCOH6rj2fnLwFg==" saltValue="dAzTCBNsY8632v4wvHgxhg==" spinCount="100000" sheet="1" objects="1" scenarios="1" selectLockedCells="1"/>
  <mergeCells count="3">
    <mergeCell ref="B29:G29"/>
    <mergeCell ref="B30:G30"/>
    <mergeCell ref="B2:G2"/>
  </mergeCells>
  <dataValidations count="6">
    <dataValidation type="decimal" operator="greaterThan" allowBlank="1" showInputMessage="1" showErrorMessage="1" errorTitle="Chybné zadání" error="Zadejte číselnou hodnotu měsíčníí platby v Kč." sqref="F10:G11" xr:uid="{ADA1E97C-7183-B94C-82BB-1D69962DF894}">
      <formula1>0</formula1>
    </dataValidation>
    <dataValidation type="decimal" operator="greaterThan" allowBlank="1" showInputMessage="1" showErrorMessage="1" errorTitle="Chybné zadání" error="Zadejte číselnou hodnotu pronajaté podlahové plochy." sqref="E10:E11" xr:uid="{83680B63-1A82-2443-BE3A-BB8238784D76}">
      <formula1>0</formula1>
    </dataValidation>
    <dataValidation allowBlank="1" showInputMessage="1" showErrorMessage="1" errorTitle="Chybné zadání" error="Zadejte MSP / Velký podnik" sqref="D6:D11 D14:D27" xr:uid="{CDCCA975-15EA-6743-A486-DAC77AE3B73B}"/>
    <dataValidation allowBlank="1" showInputMessage="1" showErrorMessage="1" errorTitle="Chybné zadání" error="Zadejte obor podnikání ze seznamu (pouze hodnoty s číselným kódem)." sqref="C6:C11 C14:C27" xr:uid="{3EED3C6E-D61F-7B41-A942-624A4A69E519}"/>
    <dataValidation operator="greaterThan" allowBlank="1" showInputMessage="1" showErrorMessage="1" errorTitle="Chybné zadání" error="Zadejte číselnou hodnotu pronajaté podlahové plochy." sqref="E6:E9 E14:E27" xr:uid="{BF8A6D45-5B6D-0D4B-B333-061BAAF3E745}"/>
    <dataValidation operator="greaterThan" allowBlank="1" showInputMessage="1" showErrorMessage="1" errorTitle="Chybné zadání" error="Zadejte číselnou hodnotu měsíčníí platby v Kč." sqref="F14:G27" xr:uid="{C9CBDAB8-C1DE-A845-8066-74E55C275486}"/>
  </dataValidation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D0470-4072-CE40-B3EF-4A1EBBB03A40}">
  <sheetPr codeName="List3">
    <pageSetUpPr fitToPage="1"/>
  </sheetPr>
  <dimension ref="A1:D38"/>
  <sheetViews>
    <sheetView zoomScale="130" zoomScaleNormal="130" workbookViewId="0">
      <selection activeCell="C4" sqref="C4:D4"/>
    </sheetView>
  </sheetViews>
  <sheetFormatPr baseColWidth="10" defaultColWidth="10.83203125" defaultRowHeight="16"/>
  <cols>
    <col min="1" max="1" width="2.83203125" style="94" customWidth="1"/>
    <col min="2" max="2" width="24.83203125" style="100" customWidth="1"/>
    <col min="3" max="3" width="76.6640625" style="94" customWidth="1"/>
    <col min="4" max="16384" width="10.83203125" style="94"/>
  </cols>
  <sheetData>
    <row r="1" spans="1:4" s="80" customFormat="1">
      <c r="A1" s="77"/>
      <c r="B1" s="79"/>
      <c r="C1" s="77"/>
      <c r="D1" s="77"/>
    </row>
    <row r="2" spans="1:4" s="83" customFormat="1" ht="47" customHeight="1">
      <c r="A2" s="81"/>
      <c r="B2" s="246" t="s">
        <v>406</v>
      </c>
      <c r="C2" s="217"/>
      <c r="D2" s="81"/>
    </row>
    <row r="3" spans="1:4" s="80" customFormat="1" ht="17" thickBot="1">
      <c r="A3" s="77"/>
      <c r="B3" s="79"/>
      <c r="C3" s="77"/>
      <c r="D3" s="77"/>
    </row>
    <row r="4" spans="1:4" s="80" customFormat="1" ht="21" customHeight="1">
      <c r="A4" s="77"/>
      <c r="B4" s="149" t="s">
        <v>40</v>
      </c>
      <c r="C4" s="248" t="str">
        <f>+'Informace o žadateli'!E4</f>
        <v xml:space="preserve"> </v>
      </c>
      <c r="D4" s="249"/>
    </row>
    <row r="5" spans="1:4" s="80" customFormat="1" ht="21" customHeight="1">
      <c r="A5" s="77"/>
      <c r="B5" s="150" t="s">
        <v>407</v>
      </c>
      <c r="C5" s="250" t="str">
        <f>+'Informace o žadateli'!E5</f>
        <v xml:space="preserve"> </v>
      </c>
      <c r="D5" s="251"/>
    </row>
    <row r="6" spans="1:4" ht="21" customHeight="1" thickBot="1">
      <c r="A6" s="91"/>
      <c r="B6" s="151" t="s">
        <v>44</v>
      </c>
      <c r="C6" s="252">
        <f>+'Informace o žadateli'!E7</f>
        <v>0</v>
      </c>
      <c r="D6" s="253"/>
    </row>
    <row r="7" spans="1:4" ht="21" customHeight="1">
      <c r="A7" s="91"/>
      <c r="B7" s="93"/>
      <c r="C7" s="91"/>
      <c r="D7" s="91"/>
    </row>
    <row r="8" spans="1:4" ht="21" customHeight="1">
      <c r="A8" s="91"/>
      <c r="B8" s="247" t="s">
        <v>426</v>
      </c>
      <c r="C8" s="247"/>
      <c r="D8" s="91"/>
    </row>
    <row r="9" spans="1:4" ht="21" customHeight="1" thickBot="1">
      <c r="A9" s="91"/>
      <c r="B9" s="91"/>
      <c r="C9" s="91"/>
      <c r="D9" s="91"/>
    </row>
    <row r="10" spans="1:4" ht="21" customHeight="1">
      <c r="A10" s="91"/>
      <c r="B10" s="242" t="s">
        <v>411</v>
      </c>
      <c r="C10" s="243"/>
      <c r="D10" s="154"/>
    </row>
    <row r="11" spans="1:4" ht="21" customHeight="1">
      <c r="A11" s="91"/>
      <c r="B11" s="244" t="s">
        <v>412</v>
      </c>
      <c r="C11" s="245"/>
      <c r="D11" s="155"/>
    </row>
    <row r="12" spans="1:4" ht="21" customHeight="1">
      <c r="A12" s="91"/>
      <c r="B12" s="244" t="s">
        <v>413</v>
      </c>
      <c r="C12" s="245"/>
      <c r="D12" s="155"/>
    </row>
    <row r="13" spans="1:4" ht="21" customHeight="1">
      <c r="A13" s="91"/>
      <c r="B13" s="254" t="s">
        <v>414</v>
      </c>
      <c r="C13" s="245"/>
      <c r="D13" s="155"/>
    </row>
    <row r="14" spans="1:4" ht="21" customHeight="1">
      <c r="A14" s="91"/>
      <c r="B14" s="244" t="s">
        <v>415</v>
      </c>
      <c r="C14" s="245"/>
      <c r="D14" s="155"/>
    </row>
    <row r="15" spans="1:4" ht="42" customHeight="1">
      <c r="A15" s="91"/>
      <c r="B15" s="254" t="s">
        <v>416</v>
      </c>
      <c r="C15" s="245"/>
      <c r="D15" s="155"/>
    </row>
    <row r="16" spans="1:4" ht="21" customHeight="1">
      <c r="A16" s="91"/>
      <c r="B16" s="244" t="s">
        <v>417</v>
      </c>
      <c r="C16" s="245"/>
      <c r="D16" s="155"/>
    </row>
    <row r="17" spans="1:4" ht="42" customHeight="1">
      <c r="A17" s="91"/>
      <c r="B17" s="254" t="s">
        <v>410</v>
      </c>
      <c r="C17" s="255"/>
      <c r="D17" s="155"/>
    </row>
    <row r="18" spans="1:4" ht="21" customHeight="1">
      <c r="A18" s="91"/>
      <c r="B18" s="244" t="s">
        <v>418</v>
      </c>
      <c r="C18" s="245"/>
      <c r="D18" s="155"/>
    </row>
    <row r="19" spans="1:4" ht="21" customHeight="1">
      <c r="A19" s="91"/>
      <c r="B19" s="244" t="s">
        <v>419</v>
      </c>
      <c r="C19" s="245"/>
      <c r="D19" s="155"/>
    </row>
    <row r="20" spans="1:4" ht="42" customHeight="1">
      <c r="A20" s="91"/>
      <c r="B20" s="254" t="s">
        <v>420</v>
      </c>
      <c r="C20" s="245"/>
      <c r="D20" s="155"/>
    </row>
    <row r="21" spans="1:4" ht="21" customHeight="1">
      <c r="A21" s="91"/>
      <c r="B21" s="244" t="s">
        <v>421</v>
      </c>
      <c r="C21" s="245"/>
      <c r="D21" s="155"/>
    </row>
    <row r="22" spans="1:4" ht="21" customHeight="1">
      <c r="A22" s="91"/>
      <c r="B22" s="244" t="s">
        <v>422</v>
      </c>
      <c r="C22" s="245"/>
      <c r="D22" s="155"/>
    </row>
    <row r="23" spans="1:4" ht="21" customHeight="1">
      <c r="A23" s="91"/>
      <c r="B23" s="254" t="s">
        <v>423</v>
      </c>
      <c r="C23" s="245"/>
      <c r="D23" s="155"/>
    </row>
    <row r="24" spans="1:4" ht="21" customHeight="1">
      <c r="A24" s="91"/>
      <c r="B24" s="244" t="s">
        <v>424</v>
      </c>
      <c r="C24" s="245"/>
      <c r="D24" s="155"/>
    </row>
    <row r="25" spans="1:4" ht="21" customHeight="1" thickBot="1">
      <c r="A25" s="91"/>
      <c r="B25" s="256" t="s">
        <v>425</v>
      </c>
      <c r="C25" s="257"/>
      <c r="D25" s="156"/>
    </row>
    <row r="26" spans="1:4" ht="21" customHeight="1">
      <c r="A26" s="91"/>
      <c r="B26" s="258"/>
      <c r="C26" s="258"/>
      <c r="D26" s="91"/>
    </row>
    <row r="27" spans="1:4">
      <c r="A27" s="91"/>
      <c r="B27" s="93"/>
      <c r="C27" s="91"/>
      <c r="D27" s="91"/>
    </row>
    <row r="28" spans="1:4">
      <c r="A28" s="91"/>
      <c r="B28" s="247" t="s">
        <v>427</v>
      </c>
      <c r="C28" s="247"/>
      <c r="D28" s="91"/>
    </row>
    <row r="29" spans="1:4" ht="17" thickBot="1">
      <c r="A29" s="91"/>
      <c r="B29" s="93"/>
      <c r="C29" s="91"/>
      <c r="D29" s="91"/>
    </row>
    <row r="30" spans="1:4" s="153" customFormat="1" ht="63" customHeight="1">
      <c r="A30" s="152"/>
      <c r="B30" s="260" t="s">
        <v>428</v>
      </c>
      <c r="C30" s="261"/>
      <c r="D30" s="154"/>
    </row>
    <row r="31" spans="1:4" s="153" customFormat="1" ht="21" customHeight="1">
      <c r="A31" s="152"/>
      <c r="B31" s="262" t="s">
        <v>430</v>
      </c>
      <c r="C31" s="263"/>
      <c r="D31" s="155"/>
    </row>
    <row r="32" spans="1:4" s="153" customFormat="1" ht="63" customHeight="1">
      <c r="A32" s="152"/>
      <c r="B32" s="262" t="s">
        <v>429</v>
      </c>
      <c r="C32" s="263"/>
      <c r="D32" s="155"/>
    </row>
    <row r="33" spans="1:4" s="153" customFormat="1" ht="42" customHeight="1" thickBot="1">
      <c r="A33" s="152"/>
      <c r="B33" s="264" t="s">
        <v>431</v>
      </c>
      <c r="C33" s="265"/>
      <c r="D33" s="156"/>
    </row>
    <row r="34" spans="1:4">
      <c r="A34" s="91"/>
      <c r="B34" s="93"/>
      <c r="C34" s="91"/>
      <c r="D34" s="91"/>
    </row>
    <row r="35" spans="1:4">
      <c r="A35" s="91"/>
      <c r="B35" s="259" t="s">
        <v>433</v>
      </c>
      <c r="C35" s="259"/>
      <c r="D35" s="259"/>
    </row>
    <row r="36" spans="1:4">
      <c r="A36" s="91"/>
      <c r="B36" s="259"/>
      <c r="C36" s="259"/>
      <c r="D36" s="259"/>
    </row>
    <row r="37" spans="1:4">
      <c r="A37" s="91"/>
      <c r="B37" s="93"/>
      <c r="C37" s="91"/>
      <c r="D37" s="91"/>
    </row>
    <row r="38" spans="1:4">
      <c r="B38" s="247" t="s">
        <v>432</v>
      </c>
      <c r="C38" s="247"/>
    </row>
  </sheetData>
  <sheetProtection algorithmName="SHA-512" hashValue="e2n+W1YUQU+CdGDNZzyFRwvWUZ/U7B/dGOz1ITwMYCaNG5Ir8G7pM8kBM07HH/zyRfLfpYivcbHIoZrTKV84/w==" saltValue="oSfHtsGJfW66cuIBFGpF+w==" spinCount="100000" sheet="1" objects="1" scenarios="1" selectLockedCells="1"/>
  <mergeCells count="30">
    <mergeCell ref="B36:D36"/>
    <mergeCell ref="B35:D35"/>
    <mergeCell ref="B38:C38"/>
    <mergeCell ref="B28:C28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10:C10"/>
    <mergeCell ref="B11:C11"/>
    <mergeCell ref="B2:C2"/>
    <mergeCell ref="B8:C8"/>
    <mergeCell ref="C4:D4"/>
    <mergeCell ref="C5:D5"/>
    <mergeCell ref="C6:D6"/>
  </mergeCells>
  <dataValidations count="1">
    <dataValidation type="list" allowBlank="1" showInputMessage="1" showErrorMessage="1" errorTitle="Chybné zadání" error="Zadejte hodnoty ANO / NE." sqref="D10:D25 D30:D33" xr:uid="{73102C05-A82A-3C45-9BAA-E54A401DF3CC}">
      <formula1>"ANO, NE"</formula1>
    </dataValidation>
  </dataValidations>
  <pageMargins left="0.7" right="0.7" top="0.78740157499999996" bottom="0.78740157499999996" header="0.3" footer="0.3"/>
  <pageSetup paperSize="9" scale="71" orientation="portrait" horizontalDpi="4294967293" verticalDpi="0" r:id="rId1"/>
  <ignoredErrors>
    <ignoredError sqref="C4:C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2CE23-B44D-7746-9137-08F4D3F680C3}">
  <sheetPr>
    <pageSetUpPr fitToPage="1"/>
  </sheetPr>
  <dimension ref="A2:K124"/>
  <sheetViews>
    <sheetView zoomScale="130" zoomScaleNormal="130" workbookViewId="0">
      <selection activeCell="E4" sqref="E4"/>
    </sheetView>
  </sheetViews>
  <sheetFormatPr baseColWidth="10" defaultRowHeight="16"/>
  <cols>
    <col min="1" max="1" width="2.83203125" style="157" customWidth="1"/>
    <col min="2" max="2" width="24.83203125" style="158" customWidth="1"/>
    <col min="3" max="3" width="20" style="157" customWidth="1"/>
    <col min="4" max="4" width="12.6640625" style="157" customWidth="1"/>
    <col min="5" max="5" width="40.1640625" style="157" customWidth="1"/>
    <col min="6" max="9" width="10.83203125" style="127"/>
    <col min="10" max="10" width="1.83203125" style="127" customWidth="1"/>
    <col min="11" max="16384" width="10.83203125" style="127"/>
  </cols>
  <sheetData>
    <row r="2" spans="2:11" ht="24">
      <c r="B2" s="275" t="s">
        <v>448</v>
      </c>
      <c r="C2" s="275"/>
      <c r="D2" s="275"/>
      <c r="E2" s="275"/>
    </row>
    <row r="3" spans="2:11" ht="17" thickBot="1"/>
    <row r="4" spans="2:11" ht="21">
      <c r="B4" s="266" t="s">
        <v>449</v>
      </c>
      <c r="C4" s="187" t="s">
        <v>434</v>
      </c>
      <c r="D4" s="160"/>
      <c r="E4" s="64"/>
    </row>
    <row r="5" spans="2:11" ht="21">
      <c r="B5" s="267"/>
      <c r="C5" s="161" t="s">
        <v>407</v>
      </c>
      <c r="D5" s="162"/>
      <c r="E5" s="65"/>
      <c r="F5" s="163"/>
      <c r="G5" s="164"/>
    </row>
    <row r="6" spans="2:11" ht="18" thickBot="1">
      <c r="B6" s="268"/>
      <c r="C6" s="165" t="s">
        <v>435</v>
      </c>
      <c r="D6" s="166"/>
      <c r="E6" s="66"/>
      <c r="F6" s="164"/>
      <c r="G6" s="164"/>
      <c r="H6" s="164"/>
      <c r="I6" s="164"/>
      <c r="J6" s="164"/>
      <c r="K6" s="164"/>
    </row>
    <row r="7" spans="2:11" ht="21">
      <c r="B7" s="269" t="s">
        <v>454</v>
      </c>
      <c r="C7" s="159" t="s">
        <v>436</v>
      </c>
      <c r="D7" s="160"/>
      <c r="E7" s="64"/>
      <c r="F7" s="164"/>
      <c r="G7" s="164"/>
    </row>
    <row r="8" spans="2:11" ht="21">
      <c r="B8" s="270"/>
      <c r="C8" s="161" t="s">
        <v>437</v>
      </c>
      <c r="D8" s="162"/>
      <c r="E8" s="65"/>
    </row>
    <row r="9" spans="2:11" ht="34">
      <c r="B9" s="270"/>
      <c r="C9" s="161" t="s">
        <v>450</v>
      </c>
      <c r="D9" s="167" t="s">
        <v>453</v>
      </c>
      <c r="E9" s="67"/>
    </row>
    <row r="10" spans="2:11" ht="17">
      <c r="B10" s="270"/>
      <c r="C10" s="161" t="s">
        <v>451</v>
      </c>
      <c r="D10" s="162"/>
      <c r="E10" s="67"/>
    </row>
    <row r="11" spans="2:11" ht="17">
      <c r="B11" s="270"/>
      <c r="C11" s="161" t="s">
        <v>438</v>
      </c>
      <c r="D11" s="162"/>
      <c r="E11" s="67"/>
    </row>
    <row r="12" spans="2:11" ht="17">
      <c r="B12" s="270"/>
      <c r="C12" s="161" t="s">
        <v>445</v>
      </c>
      <c r="D12" s="162"/>
      <c r="E12" s="67"/>
    </row>
    <row r="13" spans="2:11" ht="18" thickBot="1">
      <c r="B13" s="271"/>
      <c r="C13" s="165" t="s">
        <v>447</v>
      </c>
      <c r="D13" s="168"/>
      <c r="E13" s="66"/>
    </row>
    <row r="14" spans="2:11" ht="17">
      <c r="B14" s="272" t="s">
        <v>439</v>
      </c>
      <c r="C14" s="159" t="s">
        <v>452</v>
      </c>
      <c r="D14" s="169"/>
      <c r="E14" s="68"/>
    </row>
    <row r="15" spans="2:11" ht="17">
      <c r="B15" s="273"/>
      <c r="C15" s="161" t="s">
        <v>440</v>
      </c>
      <c r="D15" s="170"/>
      <c r="E15" s="67"/>
    </row>
    <row r="16" spans="2:11" ht="17">
      <c r="B16" s="273"/>
      <c r="C16" s="161" t="s">
        <v>441</v>
      </c>
      <c r="D16" s="170"/>
      <c r="E16" s="67"/>
    </row>
    <row r="17" spans="2:7" ht="18" thickBot="1">
      <c r="B17" s="274"/>
      <c r="C17" s="165" t="s">
        <v>442</v>
      </c>
      <c r="D17" s="171"/>
      <c r="E17" s="66"/>
    </row>
    <row r="18" spans="2:7" ht="21">
      <c r="B18" s="172"/>
      <c r="C18" s="173"/>
      <c r="E18" s="174"/>
    </row>
    <row r="19" spans="2:7" ht="17" thickBot="1">
      <c r="B19" s="175" t="s">
        <v>455</v>
      </c>
    </row>
    <row r="20" spans="2:7" ht="35" thickBot="1">
      <c r="B20" s="176" t="s">
        <v>443</v>
      </c>
      <c r="C20" s="177" t="s">
        <v>444</v>
      </c>
      <c r="D20" s="177" t="s">
        <v>445</v>
      </c>
      <c r="E20" s="177" t="s">
        <v>438</v>
      </c>
      <c r="F20" s="177" t="s">
        <v>446</v>
      </c>
      <c r="G20" s="178" t="s">
        <v>447</v>
      </c>
    </row>
    <row r="21" spans="2:7">
      <c r="B21" s="69"/>
      <c r="C21" s="70"/>
      <c r="D21" s="70"/>
      <c r="E21" s="70"/>
      <c r="F21" s="70"/>
      <c r="G21" s="71"/>
    </row>
    <row r="22" spans="2:7">
      <c r="B22" s="69"/>
      <c r="C22" s="70"/>
      <c r="D22" s="70"/>
      <c r="E22" s="70"/>
      <c r="F22" s="70"/>
      <c r="G22" s="71"/>
    </row>
    <row r="23" spans="2:7">
      <c r="B23" s="69"/>
      <c r="C23" s="70"/>
      <c r="D23" s="70"/>
      <c r="E23" s="70"/>
      <c r="F23" s="70"/>
      <c r="G23" s="71"/>
    </row>
    <row r="24" spans="2:7" ht="17" thickBot="1">
      <c r="B24" s="72"/>
      <c r="C24" s="73"/>
      <c r="D24" s="73"/>
      <c r="E24" s="73"/>
      <c r="F24" s="73"/>
      <c r="G24" s="74"/>
    </row>
    <row r="26" spans="2:7">
      <c r="B26" s="175" t="s">
        <v>456</v>
      </c>
    </row>
    <row r="27" spans="2:7" ht="17" thickBot="1"/>
    <row r="28" spans="2:7" ht="21">
      <c r="B28" s="179" t="s">
        <v>434</v>
      </c>
      <c r="C28" s="64"/>
      <c r="D28" s="127"/>
      <c r="E28" s="127"/>
    </row>
    <row r="29" spans="2:7" ht="21">
      <c r="B29" s="180" t="s">
        <v>407</v>
      </c>
      <c r="C29" s="65"/>
      <c r="D29" s="127"/>
      <c r="E29" s="127"/>
    </row>
    <row r="30" spans="2:7" ht="18" thickBot="1">
      <c r="B30" s="181" t="s">
        <v>435</v>
      </c>
      <c r="C30" s="66"/>
      <c r="D30" s="127"/>
      <c r="E30" s="127"/>
    </row>
    <row r="31" spans="2:7" ht="17" thickBot="1">
      <c r="B31" s="127"/>
      <c r="C31" s="127"/>
      <c r="D31" s="127"/>
      <c r="E31" s="127"/>
    </row>
    <row r="32" spans="2:7" ht="35" thickBot="1">
      <c r="B32" s="176" t="s">
        <v>443</v>
      </c>
      <c r="C32" s="177" t="s">
        <v>444</v>
      </c>
      <c r="D32" s="177" t="s">
        <v>445</v>
      </c>
      <c r="E32" s="177" t="s">
        <v>438</v>
      </c>
      <c r="F32" s="177" t="s">
        <v>446</v>
      </c>
      <c r="G32" s="178" t="s">
        <v>447</v>
      </c>
    </row>
    <row r="33" spans="2:7">
      <c r="B33" s="69"/>
      <c r="C33" s="70"/>
      <c r="D33" s="70"/>
      <c r="E33" s="70"/>
      <c r="F33" s="70"/>
      <c r="G33" s="71"/>
    </row>
    <row r="34" spans="2:7">
      <c r="B34" s="69"/>
      <c r="C34" s="70"/>
      <c r="D34" s="70"/>
      <c r="E34" s="70"/>
      <c r="F34" s="70"/>
      <c r="G34" s="71"/>
    </row>
    <row r="35" spans="2:7">
      <c r="B35" s="69"/>
      <c r="C35" s="70"/>
      <c r="D35" s="70"/>
      <c r="E35" s="70"/>
      <c r="F35" s="70"/>
      <c r="G35" s="71"/>
    </row>
    <row r="36" spans="2:7" ht="17" thickBot="1">
      <c r="B36" s="72"/>
      <c r="C36" s="73"/>
      <c r="D36" s="73"/>
      <c r="E36" s="73"/>
      <c r="F36" s="73"/>
      <c r="G36" s="74"/>
    </row>
    <row r="38" spans="2:7" ht="17" thickBot="1">
      <c r="B38" s="175" t="s">
        <v>457</v>
      </c>
    </row>
    <row r="39" spans="2:7" ht="17" thickBot="1">
      <c r="B39" s="282" t="s">
        <v>458</v>
      </c>
      <c r="C39" s="283"/>
      <c r="D39" s="283"/>
      <c r="E39" s="283"/>
      <c r="F39" s="182"/>
    </row>
    <row r="40" spans="2:7" ht="17" thickBot="1">
      <c r="B40" s="158" t="s">
        <v>459</v>
      </c>
    </row>
    <row r="41" spans="2:7" ht="18" thickBot="1">
      <c r="B41" s="176" t="s">
        <v>460</v>
      </c>
      <c r="C41" s="177" t="s">
        <v>44</v>
      </c>
      <c r="D41" s="276" t="s">
        <v>407</v>
      </c>
      <c r="E41" s="277"/>
    </row>
    <row r="42" spans="2:7">
      <c r="B42" s="69"/>
      <c r="C42" s="70"/>
      <c r="D42" s="278"/>
      <c r="E42" s="279"/>
    </row>
    <row r="43" spans="2:7">
      <c r="B43" s="69"/>
      <c r="C43" s="70"/>
      <c r="D43" s="280"/>
      <c r="E43" s="281"/>
    </row>
    <row r="44" spans="2:7">
      <c r="B44" s="69"/>
      <c r="C44" s="70"/>
      <c r="D44" s="280"/>
      <c r="E44" s="281"/>
    </row>
    <row r="45" spans="2:7" ht="17" thickBot="1">
      <c r="B45" s="72"/>
      <c r="C45" s="73"/>
      <c r="D45" s="284"/>
      <c r="E45" s="285"/>
    </row>
    <row r="47" spans="2:7" ht="17" thickBot="1">
      <c r="B47" s="175" t="s">
        <v>461</v>
      </c>
    </row>
    <row r="48" spans="2:7" ht="17" thickBot="1">
      <c r="B48" s="282" t="s">
        <v>462</v>
      </c>
      <c r="C48" s="283"/>
      <c r="D48" s="283"/>
      <c r="E48" s="283"/>
      <c r="F48" s="184"/>
    </row>
    <row r="49" spans="2:6" ht="17" thickBot="1">
      <c r="B49" s="158" t="s">
        <v>459</v>
      </c>
    </row>
    <row r="50" spans="2:6" ht="18" thickBot="1">
      <c r="B50" s="176" t="s">
        <v>460</v>
      </c>
      <c r="C50" s="177" t="s">
        <v>44</v>
      </c>
      <c r="D50" s="276" t="s">
        <v>407</v>
      </c>
      <c r="E50" s="277"/>
    </row>
    <row r="51" spans="2:6">
      <c r="B51" s="69"/>
      <c r="C51" s="70"/>
      <c r="D51" s="278"/>
      <c r="E51" s="279"/>
    </row>
    <row r="52" spans="2:6">
      <c r="B52" s="69"/>
      <c r="C52" s="70"/>
      <c r="D52" s="280"/>
      <c r="E52" s="281"/>
    </row>
    <row r="53" spans="2:6">
      <c r="B53" s="69"/>
      <c r="C53" s="70"/>
      <c r="D53" s="280"/>
      <c r="E53" s="281"/>
    </row>
    <row r="54" spans="2:6" ht="17" thickBot="1">
      <c r="B54" s="72"/>
      <c r="C54" s="73"/>
      <c r="D54" s="284"/>
      <c r="E54" s="285"/>
    </row>
    <row r="56" spans="2:6">
      <c r="B56" s="287" t="s">
        <v>463</v>
      </c>
      <c r="C56" s="287"/>
      <c r="D56" s="287"/>
      <c r="E56" s="287"/>
      <c r="F56" s="287"/>
    </row>
    <row r="57" spans="2:6">
      <c r="B57" s="287"/>
      <c r="C57" s="287"/>
      <c r="D57" s="287"/>
      <c r="E57" s="287"/>
      <c r="F57" s="287"/>
    </row>
    <row r="58" spans="2:6">
      <c r="B58" s="287"/>
      <c r="C58" s="287"/>
      <c r="D58" s="287"/>
      <c r="E58" s="287"/>
      <c r="F58" s="287"/>
    </row>
    <row r="59" spans="2:6">
      <c r="B59" s="287"/>
      <c r="C59" s="287"/>
      <c r="D59" s="287"/>
      <c r="E59" s="287"/>
      <c r="F59" s="287"/>
    </row>
    <row r="60" spans="2:6">
      <c r="B60" s="287"/>
      <c r="C60" s="287"/>
      <c r="D60" s="287"/>
      <c r="E60" s="287"/>
      <c r="F60" s="287"/>
    </row>
    <row r="61" spans="2:6">
      <c r="B61" s="287"/>
      <c r="C61" s="287"/>
      <c r="D61" s="287"/>
      <c r="E61" s="287"/>
      <c r="F61" s="287"/>
    </row>
    <row r="62" spans="2:6">
      <c r="B62" s="287"/>
      <c r="C62" s="287"/>
      <c r="D62" s="287"/>
      <c r="E62" s="287"/>
      <c r="F62" s="287"/>
    </row>
    <row r="63" spans="2:6">
      <c r="B63" s="287"/>
      <c r="C63" s="287"/>
      <c r="D63" s="287"/>
      <c r="E63" s="287"/>
      <c r="F63" s="287"/>
    </row>
    <row r="64" spans="2:6">
      <c r="B64" s="287"/>
      <c r="C64" s="287"/>
      <c r="D64" s="287"/>
      <c r="E64" s="287"/>
      <c r="F64" s="287"/>
    </row>
    <row r="65" spans="2:9" ht="17" thickBot="1">
      <c r="B65" s="175" t="s">
        <v>464</v>
      </c>
    </row>
    <row r="66" spans="2:9" ht="35" thickBot="1">
      <c r="B66" s="176" t="s">
        <v>51</v>
      </c>
      <c r="C66" s="177" t="s">
        <v>444</v>
      </c>
      <c r="D66" s="177" t="s">
        <v>445</v>
      </c>
      <c r="E66" s="177" t="s">
        <v>438</v>
      </c>
      <c r="F66" s="177" t="s">
        <v>446</v>
      </c>
      <c r="G66" s="178" t="s">
        <v>447</v>
      </c>
      <c r="H66" s="177" t="s">
        <v>465</v>
      </c>
      <c r="I66" s="178" t="s">
        <v>466</v>
      </c>
    </row>
    <row r="67" spans="2:9">
      <c r="B67" s="69"/>
      <c r="C67" s="70"/>
      <c r="D67" s="70"/>
      <c r="E67" s="70"/>
      <c r="F67" s="70"/>
      <c r="G67" s="71"/>
      <c r="H67" s="70"/>
      <c r="I67" s="71"/>
    </row>
    <row r="68" spans="2:9">
      <c r="B68" s="69"/>
      <c r="C68" s="70"/>
      <c r="D68" s="70"/>
      <c r="E68" s="70"/>
      <c r="F68" s="70"/>
      <c r="G68" s="71"/>
      <c r="H68" s="70"/>
      <c r="I68" s="71"/>
    </row>
    <row r="69" spans="2:9">
      <c r="B69" s="69"/>
      <c r="C69" s="70"/>
      <c r="D69" s="70"/>
      <c r="E69" s="70"/>
      <c r="F69" s="70"/>
      <c r="G69" s="71"/>
      <c r="H69" s="70"/>
      <c r="I69" s="71"/>
    </row>
    <row r="70" spans="2:9" ht="17" thickBot="1">
      <c r="B70" s="72"/>
      <c r="C70" s="73"/>
      <c r="D70" s="73"/>
      <c r="E70" s="73"/>
      <c r="F70" s="73"/>
      <c r="G70" s="74"/>
      <c r="H70" s="73"/>
      <c r="I70" s="74"/>
    </row>
    <row r="72" spans="2:9" ht="17" thickBot="1">
      <c r="B72" s="286" t="s">
        <v>467</v>
      </c>
      <c r="C72" s="286"/>
      <c r="D72" s="174"/>
      <c r="E72" s="174"/>
    </row>
    <row r="73" spans="2:9" ht="17" thickBot="1">
      <c r="B73" s="282" t="s">
        <v>468</v>
      </c>
      <c r="C73" s="283"/>
      <c r="D73" s="283"/>
      <c r="E73" s="283"/>
      <c r="F73" s="184"/>
    </row>
    <row r="74" spans="2:9" ht="17" thickBot="1">
      <c r="B74" s="158" t="s">
        <v>459</v>
      </c>
    </row>
    <row r="75" spans="2:9" ht="18" thickBot="1">
      <c r="B75" s="176" t="s">
        <v>460</v>
      </c>
      <c r="C75" s="177" t="s">
        <v>44</v>
      </c>
      <c r="D75" s="276" t="s">
        <v>407</v>
      </c>
      <c r="E75" s="277"/>
    </row>
    <row r="76" spans="2:9">
      <c r="B76" s="69"/>
      <c r="C76" s="70"/>
      <c r="D76" s="278"/>
      <c r="E76" s="279"/>
    </row>
    <row r="77" spans="2:9">
      <c r="B77" s="69"/>
      <c r="C77" s="70"/>
      <c r="D77" s="280"/>
      <c r="E77" s="281"/>
    </row>
    <row r="78" spans="2:9">
      <c r="B78" s="69"/>
      <c r="C78" s="70"/>
      <c r="D78" s="280"/>
      <c r="E78" s="281"/>
    </row>
    <row r="79" spans="2:9" ht="17" thickBot="1">
      <c r="B79" s="72"/>
      <c r="C79" s="73"/>
      <c r="D79" s="284"/>
      <c r="E79" s="285"/>
    </row>
    <row r="81" spans="2:6" ht="16" customHeight="1" thickBot="1">
      <c r="B81" s="286" t="s">
        <v>469</v>
      </c>
      <c r="C81" s="286"/>
      <c r="D81" s="286"/>
    </row>
    <row r="82" spans="2:6" ht="17" thickBot="1">
      <c r="B82" s="282" t="s">
        <v>470</v>
      </c>
      <c r="C82" s="283"/>
      <c r="D82" s="283"/>
      <c r="E82" s="283"/>
      <c r="F82" s="184"/>
    </row>
    <row r="83" spans="2:6" ht="17" thickBot="1">
      <c r="B83" s="158" t="s">
        <v>459</v>
      </c>
    </row>
    <row r="84" spans="2:6" ht="18" thickBot="1">
      <c r="B84" s="176" t="s">
        <v>460</v>
      </c>
      <c r="C84" s="177" t="s">
        <v>44</v>
      </c>
      <c r="D84" s="276" t="s">
        <v>407</v>
      </c>
      <c r="E84" s="277"/>
    </row>
    <row r="85" spans="2:6">
      <c r="B85" s="69"/>
      <c r="C85" s="70"/>
      <c r="D85" s="278"/>
      <c r="E85" s="279"/>
    </row>
    <row r="86" spans="2:6">
      <c r="B86" s="69"/>
      <c r="C86" s="70"/>
      <c r="D86" s="280"/>
      <c r="E86" s="281"/>
    </row>
    <row r="87" spans="2:6">
      <c r="B87" s="69"/>
      <c r="C87" s="70"/>
      <c r="D87" s="280"/>
      <c r="E87" s="281"/>
    </row>
    <row r="88" spans="2:6" ht="17" thickBot="1">
      <c r="B88" s="72"/>
      <c r="C88" s="73"/>
      <c r="D88" s="284"/>
      <c r="E88" s="285"/>
    </row>
    <row r="90" spans="2:6" ht="17" thickBot="1">
      <c r="B90" s="286" t="s">
        <v>471</v>
      </c>
      <c r="C90" s="286"/>
      <c r="D90" s="286"/>
    </row>
    <row r="91" spans="2:6" ht="35" customHeight="1" thickBot="1">
      <c r="B91" s="288" t="s">
        <v>472</v>
      </c>
      <c r="C91" s="289"/>
      <c r="D91" s="289"/>
      <c r="E91" s="289"/>
      <c r="F91" s="184"/>
    </row>
    <row r="92" spans="2:6" ht="17" thickBot="1">
      <c r="B92" s="158" t="s">
        <v>473</v>
      </c>
    </row>
    <row r="93" spans="2:6" ht="35" thickBot="1">
      <c r="B93" s="176" t="s">
        <v>51</v>
      </c>
      <c r="C93" s="177" t="s">
        <v>474</v>
      </c>
      <c r="D93" s="276" t="s">
        <v>475</v>
      </c>
      <c r="E93" s="277"/>
    </row>
    <row r="94" spans="2:6">
      <c r="B94" s="69"/>
      <c r="C94" s="70"/>
      <c r="D94" s="278"/>
      <c r="E94" s="279"/>
    </row>
    <row r="95" spans="2:6">
      <c r="B95" s="69"/>
      <c r="C95" s="70"/>
      <c r="D95" s="280"/>
      <c r="E95" s="281"/>
    </row>
    <row r="96" spans="2:6">
      <c r="B96" s="69"/>
      <c r="C96" s="70"/>
      <c r="D96" s="280"/>
      <c r="E96" s="281"/>
    </row>
    <row r="97" spans="2:6" ht="17" thickBot="1">
      <c r="B97" s="72"/>
      <c r="C97" s="73"/>
      <c r="D97" s="284"/>
      <c r="E97" s="285"/>
    </row>
    <row r="99" spans="2:6" ht="17" thickBot="1">
      <c r="B99" s="286" t="s">
        <v>476</v>
      </c>
      <c r="C99" s="286"/>
      <c r="D99" s="286"/>
    </row>
    <row r="100" spans="2:6" ht="17" thickBot="1">
      <c r="B100" s="282" t="s">
        <v>477</v>
      </c>
      <c r="C100" s="283"/>
      <c r="D100" s="283"/>
      <c r="E100" s="283"/>
      <c r="F100" s="184"/>
    </row>
    <row r="101" spans="2:6" ht="17" thickBot="1">
      <c r="B101" s="158" t="s">
        <v>478</v>
      </c>
    </row>
    <row r="102" spans="2:6" ht="17" thickBot="1">
      <c r="B102" s="290"/>
      <c r="C102" s="291"/>
      <c r="D102" s="291"/>
      <c r="E102" s="292"/>
    </row>
    <row r="103" spans="2:6" ht="17" thickBot="1"/>
    <row r="104" spans="2:6" ht="17" thickBot="1">
      <c r="B104" s="282" t="s">
        <v>479</v>
      </c>
      <c r="C104" s="283"/>
      <c r="D104" s="283"/>
      <c r="E104" s="283"/>
      <c r="F104" s="184"/>
    </row>
    <row r="105" spans="2:6" ht="17" thickBot="1">
      <c r="B105" s="158" t="s">
        <v>478</v>
      </c>
    </row>
    <row r="106" spans="2:6" ht="17" thickBot="1">
      <c r="B106" s="290"/>
      <c r="C106" s="291"/>
      <c r="D106" s="291"/>
      <c r="E106" s="292"/>
    </row>
    <row r="108" spans="2:6" ht="16" customHeight="1" thickBot="1">
      <c r="B108" s="286" t="s">
        <v>480</v>
      </c>
      <c r="C108" s="286"/>
      <c r="D108" s="286"/>
      <c r="E108" s="286"/>
    </row>
    <row r="109" spans="2:6" ht="35" thickBot="1">
      <c r="B109" s="176" t="s">
        <v>51</v>
      </c>
      <c r="C109" s="177" t="s">
        <v>481</v>
      </c>
      <c r="D109" s="276" t="s">
        <v>482</v>
      </c>
      <c r="E109" s="277"/>
    </row>
    <row r="110" spans="2:6">
      <c r="B110" s="69"/>
      <c r="C110" s="185"/>
      <c r="D110" s="278"/>
      <c r="E110" s="279"/>
    </row>
    <row r="111" spans="2:6">
      <c r="B111" s="69"/>
      <c r="C111" s="185"/>
      <c r="D111" s="280"/>
      <c r="E111" s="281"/>
    </row>
    <row r="112" spans="2:6">
      <c r="B112" s="69"/>
      <c r="C112" s="185"/>
      <c r="D112" s="280"/>
      <c r="E112" s="281"/>
    </row>
    <row r="113" spans="2:5" ht="17" thickBot="1">
      <c r="B113" s="72"/>
      <c r="C113" s="186"/>
      <c r="D113" s="284"/>
      <c r="E113" s="285"/>
    </row>
    <row r="114" spans="2:5">
      <c r="B114" s="158" t="s">
        <v>489</v>
      </c>
    </row>
    <row r="116" spans="2:5" ht="136" customHeight="1">
      <c r="B116" s="287" t="s">
        <v>483</v>
      </c>
      <c r="C116" s="287"/>
      <c r="D116" s="287"/>
      <c r="E116" s="287"/>
    </row>
    <row r="117" spans="2:5" ht="17" thickBot="1"/>
    <row r="118" spans="2:5" ht="17">
      <c r="B118" s="266" t="s">
        <v>449</v>
      </c>
      <c r="C118" s="159" t="s">
        <v>51</v>
      </c>
      <c r="D118" s="293"/>
      <c r="E118" s="294"/>
    </row>
    <row r="119" spans="2:5" ht="17">
      <c r="B119" s="267"/>
      <c r="C119" s="161" t="s">
        <v>485</v>
      </c>
      <c r="D119" s="295"/>
      <c r="E119" s="296"/>
    </row>
    <row r="120" spans="2:5" ht="70" customHeight="1" thickBot="1">
      <c r="B120" s="268"/>
      <c r="C120" s="165" t="s">
        <v>486</v>
      </c>
      <c r="D120" s="297"/>
      <c r="E120" s="298"/>
    </row>
    <row r="121" spans="2:5" ht="17">
      <c r="B121" s="299" t="s">
        <v>484</v>
      </c>
      <c r="C121" s="183" t="s">
        <v>51</v>
      </c>
      <c r="D121" s="300"/>
      <c r="E121" s="301"/>
    </row>
    <row r="122" spans="2:5" ht="42" customHeight="1">
      <c r="B122" s="267"/>
      <c r="C122" s="161" t="s">
        <v>487</v>
      </c>
      <c r="D122" s="304" t="s">
        <v>488</v>
      </c>
      <c r="E122" s="305"/>
    </row>
    <row r="123" spans="2:5" ht="17">
      <c r="B123" s="267"/>
      <c r="C123" s="161" t="s">
        <v>485</v>
      </c>
      <c r="D123" s="302"/>
      <c r="E123" s="303"/>
    </row>
    <row r="124" spans="2:5" ht="70" customHeight="1" thickBot="1">
      <c r="B124" s="268"/>
      <c r="C124" s="165" t="s">
        <v>486</v>
      </c>
      <c r="D124" s="297"/>
      <c r="E124" s="298"/>
    </row>
  </sheetData>
  <sheetProtection algorithmName="SHA-512" hashValue="f+qu7VXXKRodamH6J6Jrz7zizEMx94dxdjMs7QDNmTbPx/C4kvS1fTqihS4aP9mjA51Z1kZNx+vUgQDteZFe8w==" saltValue="YXW50nVC7/UX4Jqlb/nqig==" spinCount="100000" sheet="1" objects="1" scenarios="1" selectLockedCells="1"/>
  <mergeCells count="59">
    <mergeCell ref="B121:B124"/>
    <mergeCell ref="D121:E121"/>
    <mergeCell ref="D123:E123"/>
    <mergeCell ref="D124:E124"/>
    <mergeCell ref="D122:E122"/>
    <mergeCell ref="B118:B120"/>
    <mergeCell ref="D118:E118"/>
    <mergeCell ref="D119:E119"/>
    <mergeCell ref="D120:E120"/>
    <mergeCell ref="D109:E109"/>
    <mergeCell ref="D110:E110"/>
    <mergeCell ref="D111:E111"/>
    <mergeCell ref="D112:E112"/>
    <mergeCell ref="D113:E113"/>
    <mergeCell ref="B116:E116"/>
    <mergeCell ref="B108:E108"/>
    <mergeCell ref="B91:E91"/>
    <mergeCell ref="D93:E93"/>
    <mergeCell ref="D94:E94"/>
    <mergeCell ref="D95:E95"/>
    <mergeCell ref="D96:E96"/>
    <mergeCell ref="D97:E97"/>
    <mergeCell ref="B99:D99"/>
    <mergeCell ref="B100:E100"/>
    <mergeCell ref="B102:E102"/>
    <mergeCell ref="B104:E104"/>
    <mergeCell ref="B106:E106"/>
    <mergeCell ref="B90:D90"/>
    <mergeCell ref="D77:E77"/>
    <mergeCell ref="D78:E78"/>
    <mergeCell ref="D79:E79"/>
    <mergeCell ref="B81:D81"/>
    <mergeCell ref="B82:E82"/>
    <mergeCell ref="D84:E84"/>
    <mergeCell ref="D85:E85"/>
    <mergeCell ref="D86:E86"/>
    <mergeCell ref="D87:E87"/>
    <mergeCell ref="D88:E88"/>
    <mergeCell ref="D54:E54"/>
    <mergeCell ref="B72:C72"/>
    <mergeCell ref="B73:E73"/>
    <mergeCell ref="D75:E75"/>
    <mergeCell ref="D76:E76"/>
    <mergeCell ref="B56:F64"/>
    <mergeCell ref="D51:E51"/>
    <mergeCell ref="D52:E52"/>
    <mergeCell ref="D53:E53"/>
    <mergeCell ref="B39:E39"/>
    <mergeCell ref="B48:E48"/>
    <mergeCell ref="D41:E41"/>
    <mergeCell ref="D42:E42"/>
    <mergeCell ref="D43:E43"/>
    <mergeCell ref="D44:E44"/>
    <mergeCell ref="D45:E45"/>
    <mergeCell ref="B4:B6"/>
    <mergeCell ref="B7:B13"/>
    <mergeCell ref="B14:B17"/>
    <mergeCell ref="B2:E2"/>
    <mergeCell ref="D50:E50"/>
  </mergeCells>
  <dataValidations count="9">
    <dataValidation type="textLength" operator="lessThan" allowBlank="1" showInputMessage="1" showErrorMessage="1" errorTitle="Překročen maximální počet znaků" error="Délka Názvu projektu je omezena na 100 znaků." sqref="E4:E5 E7:E8 C28:C29" xr:uid="{856F5173-800A-7D46-A68E-7D2340E904D6}">
      <formula1>100</formula1>
    </dataValidation>
    <dataValidation type="textLength" operator="lessThan" allowBlank="1" showInputMessage="1" showErrorMessage="1" errorTitle="Překročen počet znaků" error="Počet znaků pro Stručný popis projektu je omezen na 1000. Prosíme o větší stručnost a jasnost popisu." sqref="E6 E9:E13 C30" xr:uid="{867A0949-E951-6145-92B5-EA17D459E0C0}">
      <formula1>1000</formula1>
    </dataValidation>
    <dataValidation operator="greaterThan" allowBlank="1" showInputMessage="1" showErrorMessage="1" errorTitle="Chybné zadání" error="Zadejte číselnou hodnotu měsíčníí platby v Kč." sqref="F21:G24 F33:G36 F67:I70" xr:uid="{D5F58464-C4DE-C84E-9C53-E46AA3ED8B53}"/>
    <dataValidation operator="greaterThan" allowBlank="1" showInputMessage="1" showErrorMessage="1" errorTitle="Chybné zadání" error="Zadejte číselnou hodnotu pronajaté podlahové plochy." sqref="E21:E24 E33:E36 E67:E70" xr:uid="{EE1F9230-C304-9A47-B389-C65E99AE5CB4}"/>
    <dataValidation allowBlank="1" showInputMessage="1" showErrorMessage="1" errorTitle="Chybné zadání" error="Zadejte obor podnikání ze seznamu (pouze hodnoty s číselným kódem)." sqref="C21:C24 C33:C36 C42:C45 C67:C70 C51:C54 C76:C79 C85:C88 C94:C97" xr:uid="{96EADD08-6FBE-3F4E-9FBB-5896F5FEFB51}"/>
    <dataValidation allowBlank="1" showInputMessage="1" showErrorMessage="1" errorTitle="Chybné zadání" error="Zadejte MSP / Velký podnik" sqref="D21:D24 D33:D36 D67:D70 D42:D45 D51:D54 D76:D79 D85:D88 D94:D97 D110:D113" xr:uid="{8F9FBB7A-A73B-3144-9ABB-1ED9A1EE0CEE}"/>
    <dataValidation type="list" allowBlank="1" showInputMessage="1" showErrorMessage="1" errorTitle="Chybné zadání" error="Zadejte hodnoty ANO / NE." sqref="F39 F48 F73 F82 F91" xr:uid="{91EF5B29-8771-544C-ADFD-29EA89E12DD9}">
      <formula1>"ANO, NE"</formula1>
    </dataValidation>
    <dataValidation type="list" allowBlank="1" showInputMessage="1" showErrorMessage="1" errorTitle="Chybné zadání" error="Zadejte hodnoty ANO / NE." sqref="F100 F104 C110:C113" xr:uid="{BC6339CA-2112-FA41-9C9E-6B579A73436A}">
      <mc:AlternateContent xmlns:x12ac="http://schemas.microsoft.com/office/spreadsheetml/2011/1/ac" xmlns:mc="http://schemas.openxmlformats.org/markup-compatibility/2006">
        <mc:Choice Requires="x12ac">
          <x12ac:list>Zaměstnání,"Dar, dědictví",Podnikání,Jiné</x12ac:list>
        </mc:Choice>
        <mc:Fallback>
          <formula1>"Zaměstnání,Dar, dědictví,Podnikání,Jiné"</formula1>
        </mc:Fallback>
      </mc:AlternateContent>
    </dataValidation>
    <dataValidation type="list" allowBlank="1" showInputMessage="1" showErrorMessage="1" errorTitle="Chybné zadání" error="Zadejte hodnoty ANO / NE." sqref="D122" xr:uid="{DB91EC2B-5177-0146-976B-33025E16734C}">
      <mc:AlternateContent xmlns:x12ac="http://schemas.microsoft.com/office/spreadsheetml/2011/1/ac" xmlns:mc="http://schemas.openxmlformats.org/markup-compatibility/2006">
        <mc:Choice Requires="x12ac">
          <x12ac:list>"Provedena identifikace, ověřena shoda podoby s dokladem totožnosti",Zprostředkovaná identifikace na základě přiložených dokumentů</x12ac:list>
        </mc:Choice>
        <mc:Fallback>
          <formula1>"Provedena identifikace, ověřena shoda podoby s dokladem totožnosti,Zprostředkovaná identifikace na základě přiložených dokumentů"</formula1>
        </mc:Fallback>
      </mc:AlternateContent>
    </dataValidation>
  </dataValidations>
  <pageMargins left="0.25" right="0.25" top="0.5" bottom="0.25" header="0.3" footer="0.3"/>
  <pageSetup paperSize="9" scale="85" fitToHeight="4" orientation="landscape" horizontalDpi="0" verticalDpi="0"/>
  <headerFooter>
    <oddHeader>&amp;R&amp;",Obyčejné"&amp;0&amp;P z &amp;N</oddHeader>
  </headerFooter>
  <rowBreaks count="2" manualBreakCount="2">
    <brk id="54" max="9" man="1"/>
    <brk id="113" max="9" man="1"/>
  </rowBreaks>
  <colBreaks count="1" manualBreakCount="1">
    <brk id="1" max="12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4CB63-8ACA-134A-8C00-C45DBBB0AE88}">
  <dimension ref="A1:N20"/>
  <sheetViews>
    <sheetView zoomScale="110" zoomScaleNormal="110" workbookViewId="0">
      <selection activeCell="D9" sqref="D9"/>
    </sheetView>
  </sheetViews>
  <sheetFormatPr baseColWidth="10" defaultColWidth="8.83203125" defaultRowHeight="16"/>
  <cols>
    <col min="1" max="1" width="1.6640625" style="5" customWidth="1"/>
    <col min="2" max="2" width="7.6640625" style="5" customWidth="1"/>
    <col min="3" max="3" width="62.6640625" style="5" customWidth="1"/>
    <col min="4" max="4" width="16.1640625" style="5" customWidth="1"/>
    <col min="5" max="5" width="2.6640625" style="5" customWidth="1"/>
    <col min="6" max="14" width="7.33203125" style="5" customWidth="1"/>
    <col min="15" max="16384" width="8.83203125" style="5"/>
  </cols>
  <sheetData>
    <row r="1" spans="1:14">
      <c r="A1" s="188"/>
      <c r="B1" s="189"/>
      <c r="C1" s="189"/>
      <c r="D1" s="189"/>
      <c r="E1" s="189"/>
      <c r="F1" s="190"/>
      <c r="G1" s="190"/>
      <c r="H1" s="190"/>
      <c r="I1" s="190"/>
      <c r="J1" s="190"/>
      <c r="K1" s="190"/>
      <c r="L1" s="190"/>
      <c r="M1" s="190"/>
      <c r="N1" s="190"/>
    </row>
    <row r="2" spans="1:14" ht="31" customHeight="1">
      <c r="A2" s="188"/>
      <c r="B2" s="306" t="s">
        <v>500</v>
      </c>
      <c r="C2" s="306"/>
      <c r="D2" s="306"/>
      <c r="E2" s="306"/>
      <c r="F2" s="191"/>
      <c r="G2" s="191"/>
      <c r="H2" s="191"/>
      <c r="I2" s="191"/>
      <c r="J2" s="191"/>
      <c r="K2" s="191"/>
      <c r="L2" s="191"/>
      <c r="M2" s="191"/>
      <c r="N2" s="191"/>
    </row>
    <row r="3" spans="1:14">
      <c r="A3" s="188"/>
      <c r="B3" s="188"/>
      <c r="C3" s="192"/>
      <c r="D3" s="192"/>
      <c r="E3" s="192"/>
      <c r="F3" s="191"/>
      <c r="G3" s="191"/>
      <c r="H3" s="191"/>
      <c r="I3" s="191"/>
      <c r="J3" s="191"/>
      <c r="K3" s="191"/>
      <c r="L3" s="191"/>
      <c r="M3" s="191"/>
      <c r="N3" s="191"/>
    </row>
    <row r="4" spans="1:14" ht="17" thickBot="1">
      <c r="A4" s="188"/>
      <c r="B4" s="188"/>
      <c r="C4" s="192"/>
      <c r="D4" s="192"/>
      <c r="E4" s="192"/>
      <c r="F4" s="191"/>
      <c r="G4" s="191"/>
      <c r="H4" s="191"/>
      <c r="I4" s="191"/>
      <c r="J4" s="191"/>
      <c r="K4" s="191"/>
      <c r="L4" s="191"/>
      <c r="M4" s="191"/>
      <c r="N4" s="191"/>
    </row>
    <row r="5" spans="1:14" ht="42" customHeight="1">
      <c r="A5" s="188"/>
      <c r="B5" s="193" t="s">
        <v>379</v>
      </c>
      <c r="C5" s="194" t="s">
        <v>490</v>
      </c>
      <c r="D5" s="110"/>
      <c r="E5" s="192"/>
      <c r="F5" s="191"/>
      <c r="G5" s="191"/>
      <c r="H5" s="191"/>
      <c r="I5" s="191"/>
      <c r="J5" s="191"/>
      <c r="K5" s="191"/>
      <c r="L5" s="191"/>
      <c r="M5" s="191"/>
      <c r="N5" s="191"/>
    </row>
    <row r="6" spans="1:14" ht="63" customHeight="1">
      <c r="A6" s="188"/>
      <c r="B6" s="195" t="s">
        <v>384</v>
      </c>
      <c r="C6" s="196" t="s">
        <v>518</v>
      </c>
      <c r="D6" s="203"/>
      <c r="E6" s="192"/>
      <c r="F6" s="191"/>
      <c r="G6" s="191"/>
      <c r="H6" s="191"/>
      <c r="I6" s="191"/>
      <c r="J6" s="191"/>
      <c r="K6" s="191"/>
      <c r="L6" s="191"/>
      <c r="M6" s="191"/>
      <c r="N6" s="191"/>
    </row>
    <row r="7" spans="1:14" ht="42" customHeight="1">
      <c r="A7" s="188"/>
      <c r="B7" s="195" t="s">
        <v>385</v>
      </c>
      <c r="C7" s="196" t="s">
        <v>491</v>
      </c>
      <c r="D7" s="203"/>
      <c r="E7" s="192"/>
      <c r="F7" s="191"/>
      <c r="G7" s="191"/>
      <c r="H7" s="191"/>
      <c r="I7" s="191"/>
      <c r="J7" s="191"/>
      <c r="K7" s="191"/>
      <c r="L7" s="191"/>
      <c r="M7" s="191"/>
      <c r="N7" s="191"/>
    </row>
    <row r="8" spans="1:14" ht="42" customHeight="1">
      <c r="A8" s="188"/>
      <c r="B8" s="195" t="s">
        <v>386</v>
      </c>
      <c r="C8" s="196" t="s">
        <v>492</v>
      </c>
      <c r="D8" s="203"/>
      <c r="E8" s="192"/>
      <c r="F8" s="191"/>
      <c r="G8" s="191"/>
      <c r="H8" s="191"/>
      <c r="I8" s="191"/>
      <c r="J8" s="191"/>
      <c r="K8" s="191"/>
      <c r="L8" s="191"/>
      <c r="M8" s="191"/>
      <c r="N8" s="191"/>
    </row>
    <row r="9" spans="1:14" ht="51">
      <c r="A9" s="188"/>
      <c r="B9" s="195" t="s">
        <v>387</v>
      </c>
      <c r="C9" s="196" t="s">
        <v>521</v>
      </c>
      <c r="D9" s="203"/>
      <c r="E9" s="192"/>
      <c r="F9" s="191"/>
      <c r="G9" s="191"/>
      <c r="H9" s="191"/>
      <c r="I9" s="191"/>
      <c r="J9" s="191"/>
      <c r="K9" s="191"/>
      <c r="L9" s="191"/>
      <c r="M9" s="191"/>
      <c r="N9" s="191"/>
    </row>
    <row r="10" spans="1:14" ht="42" customHeight="1">
      <c r="A10" s="188"/>
      <c r="B10" s="195" t="s">
        <v>388</v>
      </c>
      <c r="C10" s="196" t="s">
        <v>493</v>
      </c>
      <c r="D10" s="203"/>
      <c r="E10" s="192"/>
      <c r="F10" s="191"/>
      <c r="G10" s="191"/>
      <c r="H10" s="191"/>
      <c r="I10" s="191"/>
      <c r="J10" s="191"/>
      <c r="K10" s="191"/>
      <c r="L10" s="191"/>
      <c r="M10" s="191"/>
      <c r="N10" s="191"/>
    </row>
    <row r="11" spans="1:14" ht="136">
      <c r="A11" s="188"/>
      <c r="B11" s="195" t="s">
        <v>380</v>
      </c>
      <c r="C11" s="196" t="s">
        <v>519</v>
      </c>
      <c r="D11" s="203"/>
      <c r="E11" s="192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ht="63" customHeight="1">
      <c r="A12" s="188"/>
      <c r="B12" s="195" t="s">
        <v>381</v>
      </c>
      <c r="C12" s="196" t="s">
        <v>496</v>
      </c>
      <c r="D12" s="203"/>
      <c r="E12" s="192"/>
      <c r="F12" s="191"/>
      <c r="G12" s="191"/>
      <c r="H12" s="191"/>
      <c r="I12" s="191"/>
      <c r="J12" s="191"/>
      <c r="K12" s="191"/>
      <c r="L12" s="191"/>
      <c r="M12" s="191"/>
      <c r="N12" s="191"/>
    </row>
    <row r="13" spans="1:14" ht="42" customHeight="1">
      <c r="A13" s="188"/>
      <c r="B13" s="195" t="s">
        <v>382</v>
      </c>
      <c r="C13" s="196" t="s">
        <v>497</v>
      </c>
      <c r="D13" s="203"/>
      <c r="E13" s="192"/>
      <c r="F13" s="191"/>
      <c r="G13" s="191"/>
      <c r="H13" s="191"/>
      <c r="I13" s="191"/>
      <c r="J13" s="191"/>
      <c r="K13" s="191"/>
      <c r="L13" s="191"/>
      <c r="M13" s="191"/>
      <c r="N13" s="191"/>
    </row>
    <row r="14" spans="1:14" ht="63" customHeight="1">
      <c r="A14" s="188"/>
      <c r="B14" s="195" t="s">
        <v>389</v>
      </c>
      <c r="C14" s="196" t="s">
        <v>494</v>
      </c>
      <c r="D14" s="203"/>
      <c r="E14" s="192"/>
      <c r="F14" s="191"/>
      <c r="G14" s="191"/>
      <c r="H14" s="191"/>
      <c r="I14" s="191"/>
      <c r="J14" s="191"/>
      <c r="K14" s="191"/>
      <c r="L14" s="191"/>
      <c r="M14" s="191"/>
      <c r="N14" s="191"/>
    </row>
    <row r="15" spans="1:14" ht="63" customHeight="1">
      <c r="A15" s="188"/>
      <c r="B15" s="195" t="s">
        <v>377</v>
      </c>
      <c r="C15" s="196" t="s">
        <v>499</v>
      </c>
      <c r="D15" s="203"/>
      <c r="E15" s="192"/>
      <c r="F15" s="191"/>
      <c r="G15" s="191"/>
      <c r="H15" s="191"/>
      <c r="I15" s="191"/>
      <c r="J15" s="191"/>
      <c r="K15" s="191"/>
      <c r="L15" s="191"/>
      <c r="M15" s="191"/>
      <c r="N15" s="191"/>
    </row>
    <row r="16" spans="1:14" ht="68">
      <c r="A16" s="188"/>
      <c r="B16" s="195" t="s">
        <v>390</v>
      </c>
      <c r="C16" s="196" t="s">
        <v>520</v>
      </c>
      <c r="D16" s="203"/>
      <c r="E16" s="192"/>
      <c r="F16" s="191"/>
      <c r="G16" s="191"/>
      <c r="H16" s="191"/>
      <c r="I16" s="191"/>
      <c r="J16" s="191"/>
      <c r="K16" s="191"/>
      <c r="L16" s="191"/>
      <c r="M16" s="191"/>
      <c r="N16" s="191"/>
    </row>
    <row r="17" spans="1:14" ht="63" customHeight="1">
      <c r="A17" s="188"/>
      <c r="B17" s="195" t="s">
        <v>383</v>
      </c>
      <c r="C17" s="196" t="s">
        <v>515</v>
      </c>
      <c r="D17" s="203"/>
      <c r="E17" s="192"/>
      <c r="F17" s="191"/>
      <c r="G17" s="191"/>
      <c r="H17" s="191"/>
      <c r="I17" s="191"/>
      <c r="J17" s="191"/>
      <c r="K17" s="191"/>
      <c r="L17" s="191"/>
      <c r="M17" s="191"/>
      <c r="N17" s="191"/>
    </row>
    <row r="18" spans="1:14" ht="63" customHeight="1">
      <c r="A18" s="188"/>
      <c r="B18" s="197" t="s">
        <v>378</v>
      </c>
      <c r="C18" s="198" t="s">
        <v>498</v>
      </c>
      <c r="D18" s="204"/>
      <c r="E18" s="192"/>
      <c r="F18" s="191"/>
      <c r="G18" s="191"/>
      <c r="H18" s="191"/>
      <c r="I18" s="191"/>
      <c r="J18" s="191"/>
      <c r="K18" s="191"/>
      <c r="L18" s="191"/>
      <c r="M18" s="191"/>
      <c r="N18" s="191"/>
    </row>
    <row r="19" spans="1:14" ht="42" customHeight="1" thickBot="1">
      <c r="A19" s="188"/>
      <c r="B19" s="199" t="s">
        <v>391</v>
      </c>
      <c r="C19" s="200" t="s">
        <v>495</v>
      </c>
      <c r="D19" s="111"/>
      <c r="E19" s="192"/>
      <c r="F19" s="191"/>
      <c r="G19" s="191"/>
      <c r="H19" s="191"/>
      <c r="I19" s="191"/>
      <c r="J19" s="191"/>
      <c r="K19" s="191"/>
      <c r="L19" s="191"/>
      <c r="M19" s="191"/>
      <c r="N19" s="191"/>
    </row>
    <row r="20" spans="1:14" ht="17" customHeight="1">
      <c r="A20" s="188"/>
      <c r="B20" s="188"/>
      <c r="C20" s="201"/>
      <c r="D20" s="202"/>
      <c r="E20" s="188"/>
    </row>
  </sheetData>
  <sheetProtection algorithmName="SHA-512" hashValue="bL+VjOKUNhGyLukdSbZT5GcZ25yiJkM7Csd2QsjZ3MqkAlz3RJcNLsHoneRXuwY7k94AAGa2ej5nKxyKETdsTQ==" saltValue="pvUTzpNrQ3yMs6ofnlQ68w==" spinCount="100000" sheet="1" objects="1" scenarios="1" selectLockedCells="1"/>
  <mergeCells count="1">
    <mergeCell ref="B2:E2"/>
  </mergeCells>
  <conditionalFormatting sqref="D5:D19">
    <cfRule type="containsText" dxfId="8" priority="14" operator="containsText" text="ano">
      <formula>NOT(ISERROR(SEARCH("ano",D5)))</formula>
    </cfRule>
  </conditionalFormatting>
  <conditionalFormatting sqref="D5:D20">
    <cfRule type="cellIs" dxfId="7" priority="2" operator="equal">
      <formula>"NE"</formula>
    </cfRule>
  </conditionalFormatting>
  <conditionalFormatting sqref="D17">
    <cfRule type="cellIs" dxfId="6" priority="12" operator="equal">
      <formula>"Projekt neobsahuje rekonstrukci budovy"</formula>
    </cfRule>
  </conditionalFormatting>
  <conditionalFormatting sqref="D18">
    <cfRule type="cellIs" dxfId="5" priority="3" operator="equal">
      <formula>"P1"</formula>
    </cfRule>
    <cfRule type="cellIs" dxfId="4" priority="4" operator="equal">
      <formula>"P2"</formula>
    </cfRule>
    <cfRule type="cellIs" dxfId="3" priority="6" operator="equal">
      <formula>"N2"</formula>
    </cfRule>
    <cfRule type="cellIs" dxfId="2" priority="7" operator="equal">
      <formula>"N1"</formula>
    </cfRule>
    <cfRule type="cellIs" dxfId="1" priority="8" operator="equal">
      <formula>"N0"</formula>
    </cfRule>
    <cfRule type="cellIs" dxfId="0" priority="9" operator="equal">
      <formula>"ANO"</formula>
    </cfRule>
  </conditionalFormatting>
  <dataValidations count="3">
    <dataValidation type="list" allowBlank="1" showInputMessage="1" showErrorMessage="1" errorTitle="Chybné zadání" error="Zadejte hodnoty ANO / NE." sqref="D5:D16 D19:D20" xr:uid="{C8E37EDF-0E2C-0544-BA5E-D03EF44D9BD3}">
      <formula1>"ANO, NE"</formula1>
    </dataValidation>
    <dataValidation type="list" allowBlank="1" showInputMessage="1" showErrorMessage="1" errorTitle="Chybné zadání" error="Zadejte hodnoty ANO / NE." sqref="D17" xr:uid="{AB3A880E-AA00-9046-9C4C-B957174CAB9B}">
      <formula1>"ANO, NE,Projekt neobsahuje rekonstrukci budovy"</formula1>
    </dataValidation>
    <dataValidation type="list" allowBlank="1" showInputMessage="1" showErrorMessage="1" errorTitle="Chybné zadání" error="Zadejte hodnoty ANO / NE." sqref="D18" xr:uid="{1BC596F6-018E-5B46-9C48-AA189BB268F9}">
      <formula1>"ANO, N0,N1,N2,P1,P2,NE"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6B5C6-BD9F-C140-8E4E-22FA97A6557A}">
  <sheetPr codeName="List13"/>
  <dimension ref="A1:C13"/>
  <sheetViews>
    <sheetView zoomScale="120" zoomScaleNormal="120" workbookViewId="0">
      <selection activeCell="B13" sqref="B13"/>
    </sheetView>
  </sheetViews>
  <sheetFormatPr baseColWidth="10" defaultColWidth="10.83203125" defaultRowHeight="16"/>
  <cols>
    <col min="1" max="1" width="34.6640625" style="5" bestFit="1" customWidth="1"/>
    <col min="2" max="2" width="11.33203125" style="14" bestFit="1" customWidth="1"/>
    <col min="3" max="3" width="11" style="5" bestFit="1" customWidth="1"/>
    <col min="4" max="16384" width="10.83203125" style="5"/>
  </cols>
  <sheetData>
    <row r="1" spans="1:3">
      <c r="A1" s="5" t="s">
        <v>175</v>
      </c>
    </row>
    <row r="3" spans="1:3">
      <c r="A3" s="5" t="str">
        <f>+'Zdroje financování'!C4</f>
        <v>Celkové výdaje projektu</v>
      </c>
      <c r="B3" s="16">
        <f>ROUND(B13,2)</f>
        <v>0</v>
      </c>
      <c r="C3" s="17"/>
    </row>
    <row r="4" spans="1:3">
      <c r="A4" s="5" t="str">
        <f>+'Zdroje financování'!C5</f>
        <v>Vlastní zdroje žadatele</v>
      </c>
      <c r="B4" s="16">
        <f>ROUND(B3*10%,2)</f>
        <v>0</v>
      </c>
      <c r="C4" s="17"/>
    </row>
    <row r="5" spans="1:3">
      <c r="A5" s="5" t="str">
        <f>+'Zdroje financování'!C6</f>
        <v>Částka financování z Rozvojového Fondu</v>
      </c>
      <c r="B5" s="16">
        <f>ROUND(B3*40%,2)</f>
        <v>0</v>
      </c>
      <c r="C5" s="17"/>
    </row>
    <row r="6" spans="1:3">
      <c r="A6" s="5" t="str">
        <f>+'Zdroje financování'!C7</f>
        <v>Komerční formy spolufinancování</v>
      </c>
      <c r="B6" s="16">
        <f>ROUND(B3*50%,2)</f>
        <v>0</v>
      </c>
      <c r="C6" s="17"/>
    </row>
    <row r="7" spans="1:3">
      <c r="B7" s="16"/>
      <c r="C7" s="17"/>
    </row>
    <row r="8" spans="1:3">
      <c r="A8" s="5" t="s">
        <v>176</v>
      </c>
      <c r="B8" s="16">
        <f>ROUND('Výdaje projektu'!E6+'Výdaje projektu'!E7,2)</f>
        <v>0</v>
      </c>
      <c r="C8" s="13">
        <f>100%-C9</f>
        <v>0.9</v>
      </c>
    </row>
    <row r="9" spans="1:3">
      <c r="A9" s="5" t="s">
        <v>177</v>
      </c>
      <c r="B9" s="16">
        <f>ROUND(B8*C9/C8,2)</f>
        <v>0</v>
      </c>
      <c r="C9" s="13">
        <f>IF('Výdaje projektu'!E5= "ANO",15%,10%)</f>
        <v>0.1</v>
      </c>
    </row>
    <row r="10" spans="1:3">
      <c r="B10" s="16"/>
      <c r="C10" s="17"/>
    </row>
    <row r="11" spans="1:3">
      <c r="A11" s="5" t="s">
        <v>178</v>
      </c>
      <c r="B11" s="16" t="str">
        <f>IF(B9&gt;='Výdaje projektu'!E4,"ANO","NE")</f>
        <v>ANO</v>
      </c>
      <c r="C11" s="17"/>
    </row>
    <row r="12" spans="1:3">
      <c r="B12" s="16"/>
      <c r="C12" s="17"/>
    </row>
    <row r="13" spans="1:3">
      <c r="A13" s="5" t="s">
        <v>179</v>
      </c>
      <c r="B13" s="16">
        <f>ROUNDDOWN(IF(B11 = "ANO",+B8+'Výdaje projektu'!E4,+B8+B9),0)</f>
        <v>0</v>
      </c>
      <c r="C13" s="17"/>
    </row>
  </sheetData>
  <sheetProtection algorithmName="SHA-512" hashValue="uwEbaWjTudt+CZvxr42qY7sbifULAOBbMxqIZKf66ripGGBJ3JbgzNl7xYHWIyAc3BPiHUi0wlc6ntP7BjZwDw==" saltValue="xOb3QLXvh29kAH0rk1wqOA==" spinCount="100000" sheet="1" objects="1" scenarios="1" selectLockedCells="1" selectUnlockedCells="1"/>
  <pageMargins left="0.7" right="0.7" top="0.78740157499999996" bottom="0.78740157499999996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692A6-5817-8248-9B8E-C5F3B7FD6CB4}">
  <sheetPr codeName="List14"/>
  <dimension ref="A1:F56"/>
  <sheetViews>
    <sheetView workbookViewId="0">
      <selection activeCell="A7" sqref="A7"/>
    </sheetView>
  </sheetViews>
  <sheetFormatPr baseColWidth="10" defaultColWidth="10.83203125" defaultRowHeight="16"/>
  <cols>
    <col min="1" max="1" width="179.6640625" style="6" bestFit="1" customWidth="1"/>
    <col min="2" max="16384" width="10.83203125" style="6"/>
  </cols>
  <sheetData>
    <row r="1" spans="1:6">
      <c r="A1" s="12" t="s">
        <v>180</v>
      </c>
      <c r="B1" s="9"/>
      <c r="C1" s="9"/>
      <c r="D1" s="7"/>
      <c r="E1" s="7"/>
      <c r="F1" s="7"/>
    </row>
    <row r="2" spans="1:6">
      <c r="A2" s="11" t="s">
        <v>181</v>
      </c>
      <c r="B2" s="8"/>
      <c r="C2" s="7"/>
      <c r="D2" s="7"/>
      <c r="E2" s="7"/>
      <c r="F2" s="7"/>
    </row>
    <row r="3" spans="1:6">
      <c r="A3" s="12" t="s">
        <v>182</v>
      </c>
      <c r="B3" s="9"/>
      <c r="C3" s="9"/>
      <c r="D3" s="9"/>
      <c r="E3" s="7"/>
      <c r="F3" s="7"/>
    </row>
    <row r="4" spans="1:6">
      <c r="A4" s="11" t="s">
        <v>183</v>
      </c>
      <c r="B4" s="8"/>
      <c r="C4" s="7"/>
      <c r="D4" s="7"/>
      <c r="E4" s="7"/>
      <c r="F4" s="7"/>
    </row>
    <row r="5" spans="1:6">
      <c r="A5" s="11" t="s">
        <v>184</v>
      </c>
      <c r="B5" s="7"/>
      <c r="C5" s="7"/>
      <c r="D5" s="7"/>
      <c r="E5" s="7"/>
      <c r="F5" s="7"/>
    </row>
    <row r="6" spans="1:6">
      <c r="A6" s="11" t="s">
        <v>185</v>
      </c>
      <c r="B6" s="7"/>
      <c r="C6" s="7"/>
      <c r="D6" s="7"/>
      <c r="E6" s="7"/>
      <c r="F6" s="7"/>
    </row>
    <row r="7" spans="1:6">
      <c r="A7" s="11" t="s">
        <v>186</v>
      </c>
      <c r="B7" s="7"/>
      <c r="C7" s="7"/>
      <c r="D7" s="7"/>
      <c r="E7" s="7"/>
      <c r="F7" s="7"/>
    </row>
    <row r="8" spans="1:6">
      <c r="A8" s="11" t="s">
        <v>187</v>
      </c>
      <c r="B8" s="8"/>
      <c r="C8" s="8"/>
      <c r="D8" s="7"/>
      <c r="E8" s="7"/>
      <c r="F8" s="7"/>
    </row>
    <row r="9" spans="1:6">
      <c r="A9" s="11" t="s">
        <v>188</v>
      </c>
      <c r="B9" s="10"/>
      <c r="C9" s="10"/>
      <c r="D9" s="10"/>
      <c r="E9" s="10"/>
      <c r="F9" s="7"/>
    </row>
    <row r="10" spans="1:6">
      <c r="A10" s="11" t="s">
        <v>189</v>
      </c>
      <c r="B10" s="8"/>
      <c r="C10" s="8"/>
      <c r="D10" s="7"/>
      <c r="E10" s="7"/>
      <c r="F10" s="7"/>
    </row>
    <row r="11" spans="1:6">
      <c r="A11" s="11" t="s">
        <v>190</v>
      </c>
      <c r="B11" s="8"/>
      <c r="C11" s="8"/>
      <c r="D11" s="7"/>
      <c r="E11" s="7"/>
      <c r="F11" s="7"/>
    </row>
    <row r="12" spans="1:6">
      <c r="A12" s="11" t="s">
        <v>191</v>
      </c>
      <c r="B12" s="8"/>
      <c r="C12" s="8"/>
      <c r="D12" s="8"/>
      <c r="E12" s="8"/>
      <c r="F12" s="8"/>
    </row>
    <row r="13" spans="1:6">
      <c r="A13" s="11" t="s">
        <v>192</v>
      </c>
      <c r="B13" s="8"/>
      <c r="C13" s="8"/>
      <c r="D13" s="8"/>
      <c r="E13" s="8"/>
      <c r="F13" s="8"/>
    </row>
    <row r="14" spans="1:6">
      <c r="A14" s="11" t="s">
        <v>193</v>
      </c>
      <c r="B14" s="8"/>
      <c r="C14" s="8"/>
      <c r="D14" s="7"/>
      <c r="E14" s="7"/>
      <c r="F14" s="7"/>
    </row>
    <row r="15" spans="1:6">
      <c r="A15" s="11" t="s">
        <v>194</v>
      </c>
      <c r="B15" s="8"/>
      <c r="C15" s="8"/>
      <c r="D15" s="8"/>
      <c r="E15" s="7"/>
      <c r="F15" s="7"/>
    </row>
    <row r="16" spans="1:6">
      <c r="A16" s="11" t="s">
        <v>195</v>
      </c>
      <c r="B16" s="7"/>
      <c r="C16" s="7"/>
      <c r="D16" s="7"/>
      <c r="E16" s="7"/>
      <c r="F16" s="7"/>
    </row>
    <row r="17" spans="1:6">
      <c r="A17" s="11" t="s">
        <v>196</v>
      </c>
      <c r="B17" s="8"/>
      <c r="C17" s="8"/>
      <c r="D17" s="8"/>
      <c r="E17" s="8"/>
      <c r="F17" s="8"/>
    </row>
    <row r="18" spans="1:6">
      <c r="A18" s="11" t="s">
        <v>197</v>
      </c>
      <c r="B18" s="8"/>
      <c r="C18" s="8"/>
      <c r="D18" s="8"/>
      <c r="E18" s="8"/>
      <c r="F18" s="7"/>
    </row>
    <row r="19" spans="1:6">
      <c r="A19" s="11" t="s">
        <v>198</v>
      </c>
      <c r="B19" s="8"/>
      <c r="C19" s="7"/>
      <c r="D19" s="7"/>
      <c r="E19" s="7"/>
      <c r="F19" s="7"/>
    </row>
    <row r="20" spans="1:6">
      <c r="A20" s="11" t="s">
        <v>199</v>
      </c>
      <c r="B20" s="8"/>
      <c r="C20" s="7"/>
      <c r="D20" s="7"/>
      <c r="E20" s="7"/>
      <c r="F20" s="7"/>
    </row>
    <row r="21" spans="1:6">
      <c r="A21" s="11" t="s">
        <v>200</v>
      </c>
      <c r="B21" s="8"/>
      <c r="C21" s="8"/>
      <c r="D21" s="8"/>
      <c r="E21" s="8"/>
      <c r="F21" s="7"/>
    </row>
    <row r="22" spans="1:6">
      <c r="A22" s="11" t="s">
        <v>201</v>
      </c>
      <c r="B22" s="8"/>
      <c r="C22" s="8"/>
      <c r="D22" s="8"/>
      <c r="E22" s="8"/>
      <c r="F22" s="8"/>
    </row>
    <row r="23" spans="1:6">
      <c r="A23" s="11" t="s">
        <v>202</v>
      </c>
      <c r="B23" s="7"/>
      <c r="C23" s="7"/>
      <c r="D23" s="7"/>
      <c r="E23" s="7"/>
      <c r="F23" s="7"/>
    </row>
    <row r="24" spans="1:6">
      <c r="A24" s="11" t="s">
        <v>203</v>
      </c>
      <c r="B24" s="8"/>
      <c r="C24" s="7"/>
      <c r="D24" s="7"/>
      <c r="E24" s="7"/>
      <c r="F24" s="7"/>
    </row>
    <row r="25" spans="1:6">
      <c r="A25" s="11" t="s">
        <v>204</v>
      </c>
      <c r="B25" s="8"/>
      <c r="C25" s="8"/>
      <c r="D25" s="7"/>
      <c r="E25" s="7"/>
      <c r="F25" s="7"/>
    </row>
    <row r="26" spans="1:6">
      <c r="A26" s="12" t="s">
        <v>205</v>
      </c>
      <c r="B26" s="9"/>
      <c r="C26" s="9"/>
      <c r="D26" s="9"/>
      <c r="E26" s="9"/>
      <c r="F26" s="9"/>
    </row>
    <row r="27" spans="1:6">
      <c r="A27" s="11" t="s">
        <v>206</v>
      </c>
      <c r="B27" s="8"/>
      <c r="C27" s="8"/>
      <c r="D27" s="8"/>
      <c r="E27" s="8"/>
      <c r="F27" s="8"/>
    </row>
    <row r="28" spans="1:6">
      <c r="A28" s="12" t="s">
        <v>207</v>
      </c>
      <c r="B28" s="9"/>
      <c r="C28" s="7"/>
      <c r="D28" s="7"/>
      <c r="E28" s="7"/>
      <c r="F28" s="7"/>
    </row>
    <row r="29" spans="1:6">
      <c r="A29" s="11" t="s">
        <v>208</v>
      </c>
      <c r="B29" s="7"/>
      <c r="C29" s="7"/>
      <c r="D29" s="7"/>
      <c r="E29" s="7"/>
      <c r="F29" s="7"/>
    </row>
    <row r="30" spans="1:6">
      <c r="A30" s="11" t="s">
        <v>209</v>
      </c>
      <c r="B30" s="8"/>
      <c r="C30" s="7"/>
      <c r="D30" s="7"/>
      <c r="E30" s="7"/>
      <c r="F30" s="7"/>
    </row>
    <row r="31" spans="1:6">
      <c r="A31" s="11" t="s">
        <v>210</v>
      </c>
      <c r="B31" s="8"/>
      <c r="C31" s="7"/>
      <c r="D31" s="7"/>
      <c r="E31" s="7"/>
      <c r="F31" s="7"/>
    </row>
    <row r="32" spans="1:6">
      <c r="A32" s="12" t="s">
        <v>211</v>
      </c>
      <c r="B32" s="9"/>
      <c r="C32" s="8"/>
      <c r="D32" s="8"/>
      <c r="E32" s="8"/>
      <c r="F32" s="8"/>
    </row>
    <row r="33" spans="1:6">
      <c r="A33" s="11" t="s">
        <v>212</v>
      </c>
      <c r="B33" s="8"/>
      <c r="C33" s="8"/>
      <c r="D33" s="8"/>
      <c r="E33" s="8"/>
      <c r="F33" s="8"/>
    </row>
    <row r="34" spans="1:6">
      <c r="A34" s="11" t="s">
        <v>213</v>
      </c>
      <c r="B34" s="8"/>
      <c r="C34" s="8"/>
      <c r="D34" s="8"/>
      <c r="E34" s="8"/>
      <c r="F34" s="8"/>
    </row>
    <row r="35" spans="1:6">
      <c r="A35" s="12" t="s">
        <v>214</v>
      </c>
      <c r="B35" s="9"/>
      <c r="C35" s="8"/>
      <c r="D35" s="8"/>
      <c r="E35" s="8"/>
      <c r="F35" s="8"/>
    </row>
    <row r="36" spans="1:6">
      <c r="A36" s="11" t="s">
        <v>215</v>
      </c>
      <c r="B36" s="8"/>
      <c r="C36" s="8"/>
      <c r="D36" s="8"/>
      <c r="E36" s="8"/>
      <c r="F36" s="8"/>
    </row>
    <row r="37" spans="1:6">
      <c r="A37" s="11" t="s">
        <v>216</v>
      </c>
      <c r="B37" s="8"/>
      <c r="C37" s="8"/>
      <c r="D37" s="8"/>
      <c r="E37" s="8"/>
      <c r="F37" s="8"/>
    </row>
    <row r="38" spans="1:6">
      <c r="A38" s="12" t="s">
        <v>217</v>
      </c>
      <c r="B38" s="9"/>
      <c r="C38" s="9"/>
      <c r="D38" s="9"/>
      <c r="E38" s="9"/>
      <c r="F38" s="7"/>
    </row>
    <row r="39" spans="1:6">
      <c r="A39" s="11" t="s">
        <v>218</v>
      </c>
      <c r="B39" s="8"/>
      <c r="C39" s="8"/>
      <c r="D39" s="8"/>
      <c r="E39" s="8"/>
      <c r="F39" s="8"/>
    </row>
    <row r="40" spans="1:6">
      <c r="A40" s="11" t="s">
        <v>219</v>
      </c>
      <c r="B40" s="8"/>
      <c r="C40" s="8"/>
      <c r="D40" s="8"/>
      <c r="E40" s="8"/>
      <c r="F40" s="8"/>
    </row>
    <row r="41" spans="1:6">
      <c r="A41" s="11" t="s">
        <v>220</v>
      </c>
      <c r="B41" s="8"/>
      <c r="C41" s="7"/>
      <c r="D41" s="7"/>
      <c r="E41" s="7"/>
      <c r="F41" s="7"/>
    </row>
    <row r="42" spans="1:6">
      <c r="A42" s="11" t="s">
        <v>221</v>
      </c>
      <c r="B42" s="8"/>
      <c r="C42" s="8"/>
      <c r="D42" s="7"/>
      <c r="E42" s="7"/>
      <c r="F42" s="7"/>
    </row>
    <row r="43" spans="1:6">
      <c r="A43" s="11" t="s">
        <v>222</v>
      </c>
      <c r="B43" s="7"/>
      <c r="C43" s="7"/>
      <c r="D43" s="7"/>
      <c r="E43" s="7"/>
      <c r="F43" s="7"/>
    </row>
    <row r="44" spans="1:6">
      <c r="A44" s="12" t="s">
        <v>223</v>
      </c>
      <c r="B44" s="9"/>
      <c r="C44" s="9"/>
      <c r="D44" s="9"/>
      <c r="E44" s="9"/>
      <c r="F44" s="9"/>
    </row>
    <row r="45" spans="1:6">
      <c r="A45" s="11" t="s">
        <v>224</v>
      </c>
      <c r="B45" s="8"/>
      <c r="C45" s="8"/>
      <c r="D45" s="8"/>
      <c r="E45" s="8"/>
      <c r="F45" s="8"/>
    </row>
    <row r="46" spans="1:6">
      <c r="A46" s="12" t="s">
        <v>225</v>
      </c>
      <c r="B46" s="9"/>
      <c r="C46" s="9"/>
      <c r="D46" s="9"/>
      <c r="E46" s="9"/>
      <c r="F46" s="7"/>
    </row>
    <row r="47" spans="1:6">
      <c r="A47" s="11" t="s">
        <v>226</v>
      </c>
      <c r="B47" s="8"/>
      <c r="C47" s="7"/>
      <c r="D47" s="7"/>
      <c r="E47" s="7"/>
      <c r="F47" s="7"/>
    </row>
    <row r="48" spans="1:6">
      <c r="A48" s="11" t="s">
        <v>227</v>
      </c>
      <c r="B48" s="8"/>
      <c r="C48" s="8"/>
      <c r="D48" s="8"/>
      <c r="E48" s="7"/>
      <c r="F48" s="7"/>
    </row>
    <row r="49" spans="1:6">
      <c r="A49" s="11" t="s">
        <v>228</v>
      </c>
      <c r="B49" s="8"/>
      <c r="C49" s="8"/>
      <c r="D49" s="8"/>
      <c r="E49" s="8"/>
      <c r="F49" s="7"/>
    </row>
    <row r="50" spans="1:6">
      <c r="A50" s="11" t="s">
        <v>229</v>
      </c>
      <c r="B50" s="8"/>
      <c r="C50" s="8"/>
      <c r="D50" s="8"/>
      <c r="E50" s="8"/>
      <c r="F50" s="7"/>
    </row>
    <row r="51" spans="1:6">
      <c r="A51" s="11" t="s">
        <v>230</v>
      </c>
      <c r="B51" s="8"/>
      <c r="C51" s="8"/>
      <c r="D51" s="7"/>
      <c r="E51" s="7"/>
      <c r="F51" s="7"/>
    </row>
    <row r="52" spans="1:6">
      <c r="A52" s="11" t="s">
        <v>231</v>
      </c>
      <c r="B52" s="8"/>
      <c r="C52" s="8"/>
      <c r="D52" s="8"/>
      <c r="E52" s="7"/>
      <c r="F52" s="7"/>
    </row>
    <row r="53" spans="1:6">
      <c r="A53" s="12" t="s">
        <v>232</v>
      </c>
      <c r="B53" s="9"/>
      <c r="C53" s="9"/>
      <c r="D53" s="9"/>
      <c r="E53" s="9"/>
      <c r="F53" s="7"/>
    </row>
    <row r="54" spans="1:6">
      <c r="A54" s="11" t="s">
        <v>233</v>
      </c>
      <c r="B54" s="8"/>
      <c r="C54" s="8"/>
      <c r="D54" s="8"/>
      <c r="E54" s="8"/>
      <c r="F54" s="8"/>
    </row>
    <row r="55" spans="1:6">
      <c r="A55" s="12" t="s">
        <v>234</v>
      </c>
      <c r="B55" s="9"/>
      <c r="C55" s="9"/>
      <c r="D55" s="7"/>
      <c r="E55" s="7"/>
      <c r="F55" s="7"/>
    </row>
    <row r="56" spans="1:6">
      <c r="A56" s="11" t="s">
        <v>235</v>
      </c>
      <c r="B56" s="8"/>
      <c r="C56" s="8"/>
      <c r="D56" s="8"/>
      <c r="E56" s="8"/>
      <c r="F56" s="8"/>
    </row>
  </sheetData>
  <sheetProtection algorithmName="SHA-512" hashValue="SEc1ik1KKe8MadHqvcWH8SW2Hgq0+KmGM1JTMMm5XX0Wli7qc3amwGqxbQICoduwmI9Cr3G1vm60GcWhJanATQ==" saltValue="S0s5nJfgSO0rcWcTwdqVog==" spinCount="100000" sheet="1" objects="1" scenarios="1" selectLockedCells="1" selectUnlockedCells="1"/>
  <pageMargins left="0.7" right="0.7" top="0.78740157499999996" bottom="0.78740157499999996" header="0.3" footer="0.3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306D7-95B9-8C4E-AFBF-78A542B5BE03}">
  <sheetPr codeName="List15"/>
  <dimension ref="A1:A124"/>
  <sheetViews>
    <sheetView workbookViewId="0">
      <selection activeCell="C6" sqref="C6"/>
    </sheetView>
  </sheetViews>
  <sheetFormatPr baseColWidth="10" defaultColWidth="11.5" defaultRowHeight="16"/>
  <cols>
    <col min="1" max="1" width="24" style="4" bestFit="1" customWidth="1"/>
  </cols>
  <sheetData>
    <row r="1" spans="1:1">
      <c r="A1" s="1" t="s">
        <v>236</v>
      </c>
    </row>
    <row r="2" spans="1:1">
      <c r="A2" s="1" t="s">
        <v>237</v>
      </c>
    </row>
    <row r="3" spans="1:1">
      <c r="A3" s="1" t="s">
        <v>238</v>
      </c>
    </row>
    <row r="4" spans="1:1">
      <c r="A4" s="1" t="s">
        <v>239</v>
      </c>
    </row>
    <row r="5" spans="1:1">
      <c r="A5" s="2" t="s">
        <v>240</v>
      </c>
    </row>
    <row r="6" spans="1:1">
      <c r="A6" s="3" t="s">
        <v>241</v>
      </c>
    </row>
    <row r="7" spans="1:1">
      <c r="A7" s="3" t="s">
        <v>242</v>
      </c>
    </row>
    <row r="8" spans="1:1">
      <c r="A8" s="1" t="s">
        <v>243</v>
      </c>
    </row>
    <row r="9" spans="1:1">
      <c r="A9" s="1" t="s">
        <v>244</v>
      </c>
    </row>
    <row r="10" spans="1:1">
      <c r="A10" s="1" t="s">
        <v>245</v>
      </c>
    </row>
    <row r="11" spans="1:1">
      <c r="A11" s="1" t="s">
        <v>246</v>
      </c>
    </row>
    <row r="12" spans="1:1">
      <c r="A12" s="2" t="s">
        <v>247</v>
      </c>
    </row>
    <row r="13" spans="1:1">
      <c r="A13" s="1" t="s">
        <v>248</v>
      </c>
    </row>
    <row r="14" spans="1:1">
      <c r="A14" s="1" t="s">
        <v>249</v>
      </c>
    </row>
    <row r="15" spans="1:1">
      <c r="A15" s="1" t="s">
        <v>250</v>
      </c>
    </row>
    <row r="16" spans="1:1">
      <c r="A16" s="1" t="s">
        <v>251</v>
      </c>
    </row>
    <row r="17" spans="1:1">
      <c r="A17" s="1" t="s">
        <v>252</v>
      </c>
    </row>
    <row r="18" spans="1:1">
      <c r="A18" s="1" t="s">
        <v>253</v>
      </c>
    </row>
    <row r="19" spans="1:1">
      <c r="A19" s="2" t="s">
        <v>254</v>
      </c>
    </row>
    <row r="20" spans="1:1">
      <c r="A20" s="2" t="s">
        <v>255</v>
      </c>
    </row>
    <row r="21" spans="1:1">
      <c r="A21" s="2" t="s">
        <v>256</v>
      </c>
    </row>
    <row r="22" spans="1:1">
      <c r="A22" s="2" t="s">
        <v>257</v>
      </c>
    </row>
    <row r="23" spans="1:1">
      <c r="A23" s="1" t="s">
        <v>258</v>
      </c>
    </row>
    <row r="24" spans="1:1">
      <c r="A24" s="1" t="s">
        <v>259</v>
      </c>
    </row>
    <row r="25" spans="1:1">
      <c r="A25" s="3" t="s">
        <v>260</v>
      </c>
    </row>
    <row r="26" spans="1:1">
      <c r="A26" s="2" t="s">
        <v>261</v>
      </c>
    </row>
    <row r="27" spans="1:1">
      <c r="A27" s="2" t="s">
        <v>262</v>
      </c>
    </row>
    <row r="28" spans="1:1">
      <c r="A28" s="1" t="s">
        <v>263</v>
      </c>
    </row>
    <row r="29" spans="1:1">
      <c r="A29" s="3" t="s">
        <v>264</v>
      </c>
    </row>
    <row r="30" spans="1:1">
      <c r="A30" s="3" t="s">
        <v>265</v>
      </c>
    </row>
    <row r="31" spans="1:1">
      <c r="A31" s="1" t="s">
        <v>266</v>
      </c>
    </row>
    <row r="32" spans="1:1">
      <c r="A32" s="1" t="s">
        <v>267</v>
      </c>
    </row>
    <row r="33" spans="1:1">
      <c r="A33" s="1" t="s">
        <v>268</v>
      </c>
    </row>
    <row r="34" spans="1:1">
      <c r="A34" s="2" t="s">
        <v>269</v>
      </c>
    </row>
    <row r="35" spans="1:1">
      <c r="A35" s="2" t="s">
        <v>270</v>
      </c>
    </row>
    <row r="36" spans="1:1">
      <c r="A36" s="2" t="s">
        <v>271</v>
      </c>
    </row>
    <row r="37" spans="1:1">
      <c r="A37" s="2" t="s">
        <v>272</v>
      </c>
    </row>
    <row r="38" spans="1:1">
      <c r="A38" s="2" t="s">
        <v>273</v>
      </c>
    </row>
    <row r="39" spans="1:1">
      <c r="A39" s="1" t="s">
        <v>274</v>
      </c>
    </row>
    <row r="40" spans="1:1">
      <c r="A40" s="1" t="s">
        <v>275</v>
      </c>
    </row>
    <row r="41" spans="1:1">
      <c r="A41" s="1" t="s">
        <v>276</v>
      </c>
    </row>
    <row r="42" spans="1:1">
      <c r="A42" s="1" t="s">
        <v>277</v>
      </c>
    </row>
    <row r="43" spans="1:1">
      <c r="A43" s="1" t="s">
        <v>278</v>
      </c>
    </row>
    <row r="44" spans="1:1">
      <c r="A44" s="3" t="s">
        <v>279</v>
      </c>
    </row>
    <row r="45" spans="1:1">
      <c r="A45" s="1" t="s">
        <v>280</v>
      </c>
    </row>
    <row r="46" spans="1:1">
      <c r="A46" s="1" t="s">
        <v>281</v>
      </c>
    </row>
    <row r="47" spans="1:1">
      <c r="A47" s="3" t="s">
        <v>282</v>
      </c>
    </row>
    <row r="48" spans="1:1">
      <c r="A48" s="1" t="s">
        <v>283</v>
      </c>
    </row>
    <row r="49" spans="1:1">
      <c r="A49" s="3" t="s">
        <v>284</v>
      </c>
    </row>
    <row r="50" spans="1:1">
      <c r="A50" s="2" t="s">
        <v>285</v>
      </c>
    </row>
    <row r="51" spans="1:1">
      <c r="A51" s="3" t="s">
        <v>286</v>
      </c>
    </row>
    <row r="52" spans="1:1">
      <c r="A52" s="3" t="s">
        <v>287</v>
      </c>
    </row>
    <row r="53" spans="1:1">
      <c r="A53" s="1" t="s">
        <v>288</v>
      </c>
    </row>
    <row r="54" spans="1:1">
      <c r="A54" s="1" t="s">
        <v>289</v>
      </c>
    </row>
    <row r="55" spans="1:1">
      <c r="A55" s="1" t="s">
        <v>290</v>
      </c>
    </row>
    <row r="56" spans="1:1">
      <c r="A56" s="1" t="s">
        <v>291</v>
      </c>
    </row>
    <row r="57" spans="1:1">
      <c r="A57" s="1" t="s">
        <v>292</v>
      </c>
    </row>
    <row r="58" spans="1:1">
      <c r="A58" s="1" t="s">
        <v>293</v>
      </c>
    </row>
    <row r="59" spans="1:1">
      <c r="A59" s="1" t="s">
        <v>294</v>
      </c>
    </row>
    <row r="60" spans="1:1">
      <c r="A60" s="1" t="s">
        <v>295</v>
      </c>
    </row>
    <row r="61" spans="1:1">
      <c r="A61" s="2" t="s">
        <v>296</v>
      </c>
    </row>
    <row r="62" spans="1:1">
      <c r="A62" s="1" t="s">
        <v>297</v>
      </c>
    </row>
    <row r="63" spans="1:1">
      <c r="A63" s="1" t="s">
        <v>298</v>
      </c>
    </row>
    <row r="64" spans="1:1">
      <c r="A64" s="1" t="s">
        <v>299</v>
      </c>
    </row>
    <row r="65" spans="1:1">
      <c r="A65" s="2" t="s">
        <v>300</v>
      </c>
    </row>
    <row r="66" spans="1:1">
      <c r="A66" s="2" t="s">
        <v>301</v>
      </c>
    </row>
    <row r="67" spans="1:1">
      <c r="A67" s="1" t="s">
        <v>302</v>
      </c>
    </row>
    <row r="68" spans="1:1">
      <c r="A68" s="1" t="s">
        <v>303</v>
      </c>
    </row>
    <row r="69" spans="1:1">
      <c r="A69" s="3" t="s">
        <v>304</v>
      </c>
    </row>
    <row r="70" spans="1:1">
      <c r="A70" s="3" t="s">
        <v>305</v>
      </c>
    </row>
    <row r="71" spans="1:1">
      <c r="A71" s="3" t="s">
        <v>306</v>
      </c>
    </row>
    <row r="72" spans="1:1">
      <c r="A72" s="1" t="s">
        <v>307</v>
      </c>
    </row>
    <row r="73" spans="1:1">
      <c r="A73" s="3" t="s">
        <v>308</v>
      </c>
    </row>
    <row r="74" spans="1:1">
      <c r="A74" s="1" t="s">
        <v>309</v>
      </c>
    </row>
    <row r="75" spans="1:1">
      <c r="A75" s="2" t="s">
        <v>310</v>
      </c>
    </row>
    <row r="76" spans="1:1">
      <c r="A76" s="3" t="s">
        <v>311</v>
      </c>
    </row>
    <row r="77" spans="1:1">
      <c r="A77" s="1" t="s">
        <v>312</v>
      </c>
    </row>
    <row r="78" spans="1:1">
      <c r="A78" s="1" t="s">
        <v>313</v>
      </c>
    </row>
    <row r="79" spans="1:1">
      <c r="A79" s="1" t="s">
        <v>314</v>
      </c>
    </row>
    <row r="80" spans="1:1">
      <c r="A80" s="3" t="s">
        <v>315</v>
      </c>
    </row>
    <row r="81" spans="1:1">
      <c r="A81" s="1" t="s">
        <v>316</v>
      </c>
    </row>
    <row r="82" spans="1:1">
      <c r="A82" s="1" t="s">
        <v>317</v>
      </c>
    </row>
    <row r="83" spans="1:1">
      <c r="A83" s="1" t="s">
        <v>318</v>
      </c>
    </row>
    <row r="84" spans="1:1">
      <c r="A84" s="3" t="s">
        <v>319</v>
      </c>
    </row>
    <row r="85" spans="1:1">
      <c r="A85" s="1" t="s">
        <v>320</v>
      </c>
    </row>
    <row r="86" spans="1:1">
      <c r="A86" s="1" t="s">
        <v>321</v>
      </c>
    </row>
    <row r="87" spans="1:1">
      <c r="A87" s="1" t="s">
        <v>322</v>
      </c>
    </row>
    <row r="88" spans="1:1">
      <c r="A88" s="1" t="s">
        <v>323</v>
      </c>
    </row>
    <row r="89" spans="1:1">
      <c r="A89" s="1" t="s">
        <v>324</v>
      </c>
    </row>
    <row r="90" spans="1:1">
      <c r="A90" s="1" t="s">
        <v>325</v>
      </c>
    </row>
    <row r="91" spans="1:1">
      <c r="A91" s="1" t="s">
        <v>326</v>
      </c>
    </row>
    <row r="92" spans="1:1">
      <c r="A92" s="1" t="s">
        <v>327</v>
      </c>
    </row>
    <row r="93" spans="1:1">
      <c r="A93" s="2" t="s">
        <v>328</v>
      </c>
    </row>
    <row r="94" spans="1:1">
      <c r="A94" s="2" t="s">
        <v>329</v>
      </c>
    </row>
    <row r="95" spans="1:1">
      <c r="A95" s="2" t="s">
        <v>330</v>
      </c>
    </row>
    <row r="96" spans="1:1">
      <c r="A96" s="1" t="s">
        <v>331</v>
      </c>
    </row>
    <row r="97" spans="1:1">
      <c r="A97" s="1" t="s">
        <v>332</v>
      </c>
    </row>
    <row r="98" spans="1:1">
      <c r="A98" s="1" t="s">
        <v>333</v>
      </c>
    </row>
    <row r="99" spans="1:1">
      <c r="A99" s="1" t="s">
        <v>334</v>
      </c>
    </row>
    <row r="100" spans="1:1">
      <c r="A100" s="3" t="s">
        <v>335</v>
      </c>
    </row>
    <row r="101" spans="1:1">
      <c r="A101" s="1" t="s">
        <v>336</v>
      </c>
    </row>
    <row r="102" spans="1:1">
      <c r="A102" s="3" t="s">
        <v>337</v>
      </c>
    </row>
    <row r="103" spans="1:1">
      <c r="A103" s="2" t="s">
        <v>338</v>
      </c>
    </row>
    <row r="104" spans="1:1">
      <c r="A104" s="1" t="s">
        <v>339</v>
      </c>
    </row>
    <row r="105" spans="1:1">
      <c r="A105" s="1" t="s">
        <v>340</v>
      </c>
    </row>
    <row r="106" spans="1:1">
      <c r="A106" s="3" t="s">
        <v>341</v>
      </c>
    </row>
    <row r="107" spans="1:1">
      <c r="A107" s="1" t="s">
        <v>342</v>
      </c>
    </row>
    <row r="108" spans="1:1">
      <c r="A108" s="1" t="s">
        <v>343</v>
      </c>
    </row>
    <row r="109" spans="1:1">
      <c r="A109" s="1" t="s">
        <v>344</v>
      </c>
    </row>
    <row r="110" spans="1:1">
      <c r="A110" s="1" t="s">
        <v>345</v>
      </c>
    </row>
    <row r="111" spans="1:1">
      <c r="A111" s="3" t="s">
        <v>346</v>
      </c>
    </row>
    <row r="112" spans="1:1">
      <c r="A112" s="1" t="s">
        <v>347</v>
      </c>
    </row>
    <row r="113" spans="1:1">
      <c r="A113" s="2" t="s">
        <v>348</v>
      </c>
    </row>
    <row r="114" spans="1:1">
      <c r="A114" s="2" t="s">
        <v>349</v>
      </c>
    </row>
    <row r="115" spans="1:1">
      <c r="A115" s="1" t="s">
        <v>350</v>
      </c>
    </row>
    <row r="116" spans="1:1">
      <c r="A116" s="1" t="s">
        <v>351</v>
      </c>
    </row>
    <row r="117" spans="1:1">
      <c r="A117" s="1" t="s">
        <v>352</v>
      </c>
    </row>
    <row r="118" spans="1:1">
      <c r="A118" s="3" t="s">
        <v>353</v>
      </c>
    </row>
    <row r="119" spans="1:1">
      <c r="A119" s="1" t="s">
        <v>354</v>
      </c>
    </row>
    <row r="120" spans="1:1">
      <c r="A120" s="1" t="s">
        <v>354</v>
      </c>
    </row>
    <row r="121" spans="1:1">
      <c r="A121" s="1" t="s">
        <v>355</v>
      </c>
    </row>
    <row r="122" spans="1:1">
      <c r="A122" s="1" t="s">
        <v>356</v>
      </c>
    </row>
    <row r="123" spans="1:1">
      <c r="A123" s="1" t="s">
        <v>357</v>
      </c>
    </row>
    <row r="124" spans="1:1">
      <c r="A124" s="1" t="s">
        <v>358</v>
      </c>
    </row>
  </sheetData>
  <sheetProtection algorithmName="SHA-512" hashValue="+MMTaxmeRXfmK8DABZlYsce80HLBITJhKVf90Cb9p5WznZcbcVKkbt6ZI8Om6Lmyg1tln+k49bAU5qmpi5/X6g==" saltValue="WrdhB1KB1SZfrRLkoREa2Q==" spinCount="100000" sheet="1" objects="1" scenarios="1" selectLockedCells="1" selectUnlockedCells="1"/>
  <pageMargins left="0.7" right="0.7" top="0.78740157499999996" bottom="0.78740157499999996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954BD-1A3D-A643-B4C4-40DF9633F19D}">
  <sheetPr codeName="List16"/>
  <dimension ref="A1:A5"/>
  <sheetViews>
    <sheetView workbookViewId="0">
      <selection activeCell="A4" sqref="A4"/>
    </sheetView>
  </sheetViews>
  <sheetFormatPr baseColWidth="10" defaultColWidth="11.5" defaultRowHeight="13"/>
  <cols>
    <col min="1" max="1" width="50" bestFit="1" customWidth="1"/>
  </cols>
  <sheetData>
    <row r="1" spans="1:1" ht="23">
      <c r="A1" s="29" t="s">
        <v>359</v>
      </c>
    </row>
    <row r="2" spans="1:1" ht="23">
      <c r="A2" s="29" t="s">
        <v>360</v>
      </c>
    </row>
    <row r="3" spans="1:1" ht="23">
      <c r="A3" s="29" t="s">
        <v>361</v>
      </c>
    </row>
    <row r="4" spans="1:1" ht="23">
      <c r="A4" s="29" t="s">
        <v>362</v>
      </c>
    </row>
    <row r="5" spans="1:1" ht="23">
      <c r="A5" s="29" t="s">
        <v>363</v>
      </c>
    </row>
  </sheetData>
  <sheetProtection algorithmName="SHA-512" hashValue="sHNOSezXlukQttFNiPGEDX+tLLGtByE8/o3unrI+N0FJDyitmLfLvnhBNC8Ft8GzuIFxtiQBFQ1y5sxqRR2XYA==" saltValue="wlrGx7NxwOxbFuomBD0j6A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pageSetUpPr fitToPage="1"/>
  </sheetPr>
  <dimension ref="A1:E18"/>
  <sheetViews>
    <sheetView zoomScale="130" zoomScaleNormal="130" workbookViewId="0">
      <selection activeCell="E6" sqref="E6"/>
    </sheetView>
  </sheetViews>
  <sheetFormatPr baseColWidth="10" defaultColWidth="10.83203125" defaultRowHeight="21"/>
  <cols>
    <col min="1" max="1" width="2.83203125" style="94" customWidth="1"/>
    <col min="2" max="2" width="29.5" style="99" bestFit="1" customWidth="1"/>
    <col min="3" max="3" width="24.83203125" style="100" customWidth="1"/>
    <col min="4" max="4" width="31.1640625" style="109" customWidth="1"/>
    <col min="5" max="5" width="107.5" style="94" customWidth="1"/>
    <col min="6" max="16384" width="10.83203125" style="94"/>
  </cols>
  <sheetData>
    <row r="1" spans="1:5" s="80" customFormat="1">
      <c r="A1" s="77"/>
      <c r="B1" s="78"/>
      <c r="C1" s="79"/>
      <c r="D1" s="101"/>
      <c r="E1" s="77"/>
    </row>
    <row r="2" spans="1:5" s="83" customFormat="1" ht="24">
      <c r="A2" s="81"/>
      <c r="B2" s="217" t="s">
        <v>398</v>
      </c>
      <c r="C2" s="217"/>
      <c r="D2" s="217"/>
      <c r="E2" s="217"/>
    </row>
    <row r="3" spans="1:5" s="80" customFormat="1" ht="22" thickBot="1">
      <c r="A3" s="77"/>
      <c r="B3" s="78"/>
      <c r="C3" s="79"/>
      <c r="D3" s="101"/>
      <c r="E3" s="77"/>
    </row>
    <row r="4" spans="1:5" s="80" customFormat="1" ht="21" customHeight="1">
      <c r="A4" s="77"/>
      <c r="B4" s="224" t="s">
        <v>16</v>
      </c>
      <c r="C4" s="84" t="s">
        <v>17</v>
      </c>
      <c r="D4" s="102" t="s">
        <v>18</v>
      </c>
      <c r="E4" s="22"/>
    </row>
    <row r="5" spans="1:5" s="80" customFormat="1" ht="51">
      <c r="A5" s="77"/>
      <c r="B5" s="226"/>
      <c r="C5" s="88" t="s">
        <v>19</v>
      </c>
      <c r="D5" s="103" t="s">
        <v>20</v>
      </c>
      <c r="E5" s="30"/>
    </row>
    <row r="6" spans="1:5" s="80" customFormat="1" ht="155" customHeight="1">
      <c r="A6" s="77"/>
      <c r="B6" s="226"/>
      <c r="C6" s="88" t="s">
        <v>21</v>
      </c>
      <c r="D6" s="103" t="s">
        <v>22</v>
      </c>
      <c r="E6" s="33"/>
    </row>
    <row r="7" spans="1:5" s="80" customFormat="1" ht="22" thickBot="1">
      <c r="A7" s="77"/>
      <c r="B7" s="225"/>
      <c r="C7" s="89" t="s">
        <v>23</v>
      </c>
      <c r="D7" s="104" t="s">
        <v>24</v>
      </c>
      <c r="E7" s="75"/>
    </row>
    <row r="8" spans="1:5" s="80" customFormat="1">
      <c r="A8" s="77"/>
      <c r="B8" s="224" t="s">
        <v>25</v>
      </c>
      <c r="C8" s="84" t="s">
        <v>26</v>
      </c>
      <c r="D8" s="102" t="s">
        <v>27</v>
      </c>
      <c r="E8" s="23"/>
    </row>
    <row r="9" spans="1:5" s="80" customFormat="1" ht="22" thickBot="1">
      <c r="A9" s="77"/>
      <c r="B9" s="225"/>
      <c r="C9" s="89" t="s">
        <v>514</v>
      </c>
      <c r="D9" s="104" t="s">
        <v>28</v>
      </c>
      <c r="E9" s="24"/>
    </row>
    <row r="10" spans="1:5" s="80" customFormat="1" ht="68">
      <c r="A10" s="77"/>
      <c r="B10" s="224" t="s">
        <v>502</v>
      </c>
      <c r="C10" s="84" t="s">
        <v>501</v>
      </c>
      <c r="D10" s="102" t="s">
        <v>503</v>
      </c>
      <c r="E10" s="110"/>
    </row>
    <row r="11" spans="1:5" s="80" customFormat="1" ht="37" customHeight="1" thickBot="1">
      <c r="A11" s="77"/>
      <c r="B11" s="225"/>
      <c r="C11" s="89" t="s">
        <v>504</v>
      </c>
      <c r="D11" s="104" t="s">
        <v>505</v>
      </c>
      <c r="E11" s="111"/>
    </row>
    <row r="12" spans="1:5" s="80" customFormat="1" ht="52" thickBot="1">
      <c r="A12" s="77"/>
      <c r="B12" s="105" t="s">
        <v>29</v>
      </c>
      <c r="C12" s="106" t="s">
        <v>30</v>
      </c>
      <c r="D12" s="107" t="s">
        <v>372</v>
      </c>
      <c r="E12" s="76"/>
    </row>
    <row r="13" spans="1:5" s="80" customFormat="1" ht="51">
      <c r="A13" s="77"/>
      <c r="B13" s="224" t="s">
        <v>31</v>
      </c>
      <c r="C13" s="84" t="s">
        <v>32</v>
      </c>
      <c r="D13" s="102" t="s">
        <v>33</v>
      </c>
      <c r="E13" s="26"/>
    </row>
    <row r="14" spans="1:5" ht="52" thickBot="1">
      <c r="B14" s="225"/>
      <c r="C14" s="89" t="s">
        <v>34</v>
      </c>
      <c r="D14" s="104" t="s">
        <v>35</v>
      </c>
      <c r="E14" s="25"/>
    </row>
    <row r="15" spans="1:5">
      <c r="B15" s="78"/>
      <c r="C15" s="93"/>
      <c r="D15" s="108"/>
      <c r="E15" s="91"/>
    </row>
    <row r="16" spans="1:5" ht="47" customHeight="1">
      <c r="B16" s="222" t="s">
        <v>36</v>
      </c>
      <c r="C16" s="222"/>
      <c r="D16" s="222"/>
      <c r="E16" s="222"/>
    </row>
    <row r="17" spans="2:5" ht="31" customHeight="1">
      <c r="B17" s="222" t="s">
        <v>37</v>
      </c>
      <c r="C17" s="222"/>
      <c r="D17" s="222"/>
      <c r="E17" s="222"/>
    </row>
    <row r="18" spans="2:5" ht="16">
      <c r="B18" s="223" t="s">
        <v>38</v>
      </c>
      <c r="C18" s="223"/>
      <c r="D18" s="223"/>
      <c r="E18" s="223"/>
    </row>
  </sheetData>
  <sheetProtection algorithmName="SHA-512" hashValue="e+CTHUCGC5GiwXIRNchsYeTY0pOGcN8NKr5psXoqq+LGGl8GY2wiimI8/PZHgAxbQQf25Vh4tSdZG99Z5pULxw==" saltValue="KbFHBGeN1xoWb6scuForCQ==" spinCount="100000" sheet="1" objects="1" scenarios="1" selectLockedCells="1"/>
  <mergeCells count="8">
    <mergeCell ref="B17:E17"/>
    <mergeCell ref="B18:E18"/>
    <mergeCell ref="B2:E2"/>
    <mergeCell ref="B8:B9"/>
    <mergeCell ref="B13:B14"/>
    <mergeCell ref="B4:B7"/>
    <mergeCell ref="B16:E16"/>
    <mergeCell ref="B10:B11"/>
  </mergeCells>
  <conditionalFormatting sqref="E10:E11">
    <cfRule type="containsText" dxfId="16" priority="1" operator="containsText" text="ano">
      <formula>NOT(ISERROR(SEARCH("ano",E10)))</formula>
    </cfRule>
  </conditionalFormatting>
  <dataValidations count="10">
    <dataValidation type="list" allowBlank="1" showInputMessage="1" showErrorMessage="1" errorTitle="Nesprávný typ projektu" error="Vyberte typ projektu ze seznamu (tlačítko výběru je na konci buňky)." sqref="E5" xr:uid="{1266551D-C9FA-9C45-BA5C-6DA867AED6EF}">
      <formula1>"Projekt rekonstrukce nájemního objektu, Projekt rekonstrukce objektu, Projekt regenerace zóny "</formula1>
    </dataValidation>
    <dataValidation type="textLength" operator="lessThan" allowBlank="1" showInputMessage="1" showErrorMessage="1" errorTitle="Překročen počet znaků" error="Počet znaků pro Stručný popis projektu je omezen na 1000. Prosíme o větší stručnost a jasnost popisu." sqref="E6" xr:uid="{34F4F270-9C51-C74E-ADF3-4342AAC006AB}">
      <formula1>1000</formula1>
    </dataValidation>
    <dataValidation type="textLength" operator="lessThan" allowBlank="1" showInputMessage="1" showErrorMessage="1" errorTitle="Překročen maximální počet znaků" error="Délka Názvu projektu je omezena na 100 znaků." sqref="E4" xr:uid="{689E8EEB-B505-6541-882D-6187311184DE}">
      <formula1>100</formula1>
    </dataValidation>
    <dataValidation type="decimal" operator="greaterThan" allowBlank="1" showInputMessage="1" showErrorMessage="1" errorTitle="Nesprávná výměra" error="Zadejte celkovou plochu regenerovaných či nově vybudovaných nemovitostí." sqref="E8" xr:uid="{C78CECFF-5B65-3343-904E-C081342AB9BA}">
      <formula1>0</formula1>
    </dataValidation>
    <dataValidation type="decimal" operator="greaterThanOrEqual" allowBlank="1" showInputMessage="1" showErrorMessage="1" errorTitle="Nesprávná výměra" error="Zadejte celkovou regenerovanou plochu." sqref="E9" xr:uid="{72876718-B990-6A40-82D1-F77FFE67A80E}">
      <formula1>0</formula1>
    </dataValidation>
    <dataValidation type="date" allowBlank="1" showInputMessage="1" showErrorMessage="1" errorTitle="Špatné zadání" error="Datum plánovaného zahájení prací musí následovat po předložení Projektu." sqref="E13" xr:uid="{D398EEF0-D6CF-A742-A15E-10780FFD0876}">
      <formula1>44256</formula1>
      <formula2>45016</formula2>
    </dataValidation>
    <dataValidation type="date" allowBlank="1" showInputMessage="1" showErrorMessage="1" errorTitle="Špatné zadání" error="Datum plánovaného ukončení prací musí následovat po zahájení Projektu." sqref="E14" xr:uid="{F93821C9-CEDA-FA4C-B0F5-F462DD080F36}">
      <formula1>E13</formula1>
      <formula2>46022</formula2>
    </dataValidation>
    <dataValidation type="list" allowBlank="1" showInputMessage="1" showErrorMessage="1" sqref="E12" xr:uid="{800A821F-1739-8842-ACDE-F7E60E6DF8F3}">
      <formula1>"ANO, NE"</formula1>
    </dataValidation>
    <dataValidation type="list" allowBlank="1" showInputMessage="1" showErrorMessage="1" errorTitle="Chybné zadání" error="Zadejte hodnoty ANO / NE." sqref="E11" xr:uid="{44597334-15E3-524A-A315-047BFA14B13C}">
      <formula1>"N0,N1,N2,P1,P2,Lokalita není v databázi SEKM3,P3,P4,A1,A2,A3"</formula1>
    </dataValidation>
    <dataValidation type="list" allowBlank="1" showInputMessage="1" showErrorMessage="1" errorTitle="Chybné zadání" error="Zadejte hodnoty ANO / NE." sqref="E10" xr:uid="{7C38386D-A19A-D94F-8310-DAA8EA32AA8B}">
      <formula1>"ANO, NE"</formula1>
    </dataValidation>
  </dataValidations>
  <hyperlinks>
    <hyperlink ref="B18:E18" r:id="rId1" display="NÁRODNÍ DATABÁZE BROWNFIELDS: http://www.brownfieldy.eu/databaze-brownfieldu/" xr:uid="{5779E088-6B78-D64C-8068-9B4D5EFB0EE8}"/>
  </hyperlinks>
  <pageMargins left="0.7" right="0.7" top="0.78740157499999996" bottom="0.78740157499999996" header="0.3" footer="0.3"/>
  <pageSetup paperSize="9" scale="50" orientation="portrait" horizontalDpi="4294967293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Zadání neodpovídá seznamu" error="Vyberte místo realizace projektu ze seznamu obcí ITI Ostravsko (tlačítko výběru je na konci buňky)." promptTitle="Zadejte obec ze seznamu ITI" xr:uid="{823CACC5-8D74-D345-8430-3B6B4750483E}">
          <x14:formula1>
            <xm:f>'Seznam obcí ITI'!$A$1:$A$124</xm:f>
          </x14:formula1>
          <xm:sqref>E7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29F91-F18E-B94E-89E3-1B9DB3AD7C86}">
  <sheetPr>
    <pageSetUpPr fitToPage="1"/>
  </sheetPr>
  <dimension ref="A1:E16"/>
  <sheetViews>
    <sheetView zoomScale="130" zoomScaleNormal="130" workbookViewId="0">
      <selection activeCell="E4" sqref="E4"/>
    </sheetView>
  </sheetViews>
  <sheetFormatPr baseColWidth="10" defaultColWidth="10.83203125" defaultRowHeight="21"/>
  <cols>
    <col min="1" max="1" width="2.83203125" style="94" customWidth="1"/>
    <col min="2" max="2" width="29.5" style="99" bestFit="1" customWidth="1"/>
    <col min="3" max="3" width="24.83203125" style="100" customWidth="1"/>
    <col min="4" max="4" width="26.5" style="109" customWidth="1"/>
    <col min="5" max="5" width="107.5" style="94" customWidth="1"/>
    <col min="6" max="16384" width="10.83203125" style="94"/>
  </cols>
  <sheetData>
    <row r="1" spans="1:5" s="80" customFormat="1">
      <c r="A1" s="77"/>
      <c r="B1" s="78"/>
      <c r="C1" s="79"/>
      <c r="D1" s="101"/>
      <c r="E1" s="77"/>
    </row>
    <row r="2" spans="1:5" s="83" customFormat="1" ht="24">
      <c r="A2" s="81"/>
      <c r="B2" s="217" t="s">
        <v>399</v>
      </c>
      <c r="C2" s="217"/>
      <c r="D2" s="217"/>
      <c r="E2" s="217"/>
    </row>
    <row r="3" spans="1:5" s="80" customFormat="1" ht="22" thickBot="1">
      <c r="A3" s="77"/>
      <c r="B3" s="78"/>
      <c r="C3" s="79"/>
      <c r="D3" s="101"/>
      <c r="E3" s="77"/>
    </row>
    <row r="4" spans="1:5" s="80" customFormat="1" ht="35" thickBot="1">
      <c r="A4" s="77"/>
      <c r="B4" s="224" t="s">
        <v>39</v>
      </c>
      <c r="C4" s="84" t="s">
        <v>40</v>
      </c>
      <c r="D4" s="102" t="s">
        <v>41</v>
      </c>
      <c r="E4" s="63" t="s">
        <v>409</v>
      </c>
    </row>
    <row r="5" spans="1:5" s="80" customFormat="1" ht="34">
      <c r="A5" s="77"/>
      <c r="B5" s="227"/>
      <c r="C5" s="86" t="s">
        <v>407</v>
      </c>
      <c r="D5" s="102" t="s">
        <v>408</v>
      </c>
      <c r="E5" s="62" t="s">
        <v>409</v>
      </c>
    </row>
    <row r="6" spans="1:5" s="80" customFormat="1" ht="34">
      <c r="A6" s="77"/>
      <c r="B6" s="226"/>
      <c r="C6" s="88" t="s">
        <v>42</v>
      </c>
      <c r="D6" s="103" t="s">
        <v>43</v>
      </c>
      <c r="E6" s="30"/>
    </row>
    <row r="7" spans="1:5" s="80" customFormat="1" ht="34">
      <c r="A7" s="77"/>
      <c r="B7" s="226"/>
      <c r="C7" s="88" t="s">
        <v>44</v>
      </c>
      <c r="D7" s="103" t="s">
        <v>45</v>
      </c>
      <c r="E7" s="31"/>
    </row>
    <row r="8" spans="1:5" ht="51">
      <c r="B8" s="226"/>
      <c r="C8" s="88" t="s">
        <v>46</v>
      </c>
      <c r="D8" s="103" t="s">
        <v>47</v>
      </c>
      <c r="E8" s="30"/>
    </row>
    <row r="9" spans="1:5" ht="35" thickBot="1">
      <c r="B9" s="228"/>
      <c r="C9" s="112" t="s">
        <v>48</v>
      </c>
      <c r="D9" s="113" t="s">
        <v>49</v>
      </c>
      <c r="E9" s="53"/>
    </row>
    <row r="10" spans="1:5" ht="34">
      <c r="B10" s="224" t="s">
        <v>50</v>
      </c>
      <c r="C10" s="84" t="s">
        <v>51</v>
      </c>
      <c r="D10" s="102" t="s">
        <v>52</v>
      </c>
      <c r="E10" s="22"/>
    </row>
    <row r="11" spans="1:5" ht="34">
      <c r="B11" s="226"/>
      <c r="C11" s="88" t="s">
        <v>53</v>
      </c>
      <c r="D11" s="103" t="s">
        <v>54</v>
      </c>
      <c r="E11" s="15"/>
    </row>
    <row r="12" spans="1:5" ht="35" thickBot="1">
      <c r="B12" s="225"/>
      <c r="C12" s="89" t="s">
        <v>55</v>
      </c>
      <c r="D12" s="104" t="s">
        <v>56</v>
      </c>
      <c r="E12" s="32"/>
    </row>
    <row r="14" spans="1:5" ht="17" customHeight="1">
      <c r="B14" s="94"/>
      <c r="C14" s="94"/>
      <c r="D14" s="94"/>
    </row>
    <row r="15" spans="1:5" ht="17" customHeight="1">
      <c r="B15" s="94"/>
      <c r="C15" s="94"/>
      <c r="D15" s="94"/>
    </row>
    <row r="16" spans="1:5" ht="17" customHeight="1">
      <c r="B16" s="94"/>
      <c r="C16" s="94"/>
      <c r="D16" s="94"/>
    </row>
  </sheetData>
  <sheetProtection algorithmName="SHA-512" hashValue="A+hqPy2C2u7mA95po0ZlgJNkrjrXRQiYcuqcn90q0Ap7XAm/IZ2XkELUpNFKMpFspUH7XKKcj0mjnm/ux44Dwg==" saltValue="RgYGr7RVuoit+tMLtoPTkA==" spinCount="100000" sheet="1" objects="1" scenarios="1" selectLockedCells="1"/>
  <mergeCells count="3">
    <mergeCell ref="B2:E2"/>
    <mergeCell ref="B4:B9"/>
    <mergeCell ref="B10:B12"/>
  </mergeCells>
  <dataValidations count="3">
    <dataValidation allowBlank="1" showInputMessage="1" showErrorMessage="1" errorTitle="Chybné zadání" error="Vyberte právní formu ze seznamu." sqref="E11" xr:uid="{A25E92AB-7DCB-E54A-B51E-363E3ED0CB9F}"/>
    <dataValidation type="list" allowBlank="1" showInputMessage="1" showErrorMessage="1" errorTitle="Zadejte hodnotu dle výběru" error="Tlalčítko výběru je na konci buňky." sqref="E8" xr:uid="{ACE941B3-75FB-5D4F-9A02-573804A2C4EB}">
      <formula1>"Plátce DPH, Neplátce DPH"</formula1>
    </dataValidation>
    <dataValidation type="whole" operator="notEqual" allowBlank="1" showInputMessage="1" showErrorMessage="1" errorTitle="Formát IČO neodpovídá" error="Zadejte pouze číselnou část." sqref="E7 E12" xr:uid="{2BA26660-224D-D946-9DBA-06E5EFE2F36B}">
      <formula1>0</formula1>
    </dataValidation>
  </dataValidations>
  <pageMargins left="0.7" right="0.7" top="0.78740157499999996" bottom="0.78740157499999996" header="0.3" footer="0.3"/>
  <pageSetup paperSize="9" scale="50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hybné zadání" error="Vyberte právní formu ze seznamu." xr:uid="{8095A562-96FB-1A48-9D5F-80CE1E8D8158}">
          <x14:formula1>
            <xm:f>'Právní forma'!$A$1:$A$5</xm:f>
          </x14:formula1>
          <xm:sqref>E6</xm:sqref>
        </x14:dataValidation>
        <x14:dataValidation type="list" allowBlank="1" showInputMessage="1" showErrorMessage="1" errorTitle="Obor není na seznamu" error="Vyberte obor podnikání ze seznamu." xr:uid="{F4C3EEDA-4E1E-CE41-9CA7-6CFA955643A2}">
          <x14:formula1>
            <xm:f>'NACE kódy'!$A$1:$A$56</xm:f>
          </x14:formula1>
          <xm:sqref>E9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C2BEA-BFE0-3545-893F-299412EC6C70}">
  <sheetPr codeName="List4">
    <pageSetUpPr fitToPage="1"/>
  </sheetPr>
  <dimension ref="A1:E10"/>
  <sheetViews>
    <sheetView zoomScale="130" zoomScaleNormal="130" workbookViewId="0">
      <selection activeCell="E4" sqref="E4"/>
    </sheetView>
  </sheetViews>
  <sheetFormatPr baseColWidth="10" defaultColWidth="10.83203125" defaultRowHeight="21"/>
  <cols>
    <col min="1" max="1" width="2.83203125" style="94" customWidth="1"/>
    <col min="2" max="2" width="29.5" style="99" bestFit="1" customWidth="1"/>
    <col min="3" max="3" width="24.83203125" style="100" customWidth="1"/>
    <col min="4" max="4" width="26.5" style="109" customWidth="1"/>
    <col min="5" max="5" width="107.5" style="94" customWidth="1"/>
    <col min="6" max="16384" width="10.83203125" style="94"/>
  </cols>
  <sheetData>
    <row r="1" spans="1:5" s="80" customFormat="1">
      <c r="A1" s="77"/>
      <c r="B1" s="78"/>
      <c r="C1" s="79"/>
      <c r="D1" s="101"/>
      <c r="E1" s="77"/>
    </row>
    <row r="2" spans="1:5" s="83" customFormat="1" ht="24">
      <c r="A2" s="81"/>
      <c r="B2" s="217" t="s">
        <v>400</v>
      </c>
      <c r="C2" s="217"/>
      <c r="D2" s="217"/>
      <c r="E2" s="217"/>
    </row>
    <row r="3" spans="1:5" s="80" customFormat="1" ht="22" thickBot="1">
      <c r="A3" s="77"/>
      <c r="B3" s="78"/>
      <c r="C3" s="79"/>
      <c r="D3" s="101"/>
      <c r="E3" s="77"/>
    </row>
    <row r="4" spans="1:5" s="80" customFormat="1" ht="85">
      <c r="A4" s="77"/>
      <c r="B4" s="224" t="s">
        <v>374</v>
      </c>
      <c r="C4" s="84" t="s">
        <v>375</v>
      </c>
      <c r="D4" s="102" t="s">
        <v>376</v>
      </c>
      <c r="E4" s="19"/>
    </row>
    <row r="5" spans="1:5" s="80" customFormat="1" ht="103" thickBot="1">
      <c r="A5" s="77"/>
      <c r="B5" s="225"/>
      <c r="C5" s="89" t="s">
        <v>517</v>
      </c>
      <c r="D5" s="104" t="s">
        <v>59</v>
      </c>
      <c r="E5" s="61"/>
    </row>
    <row r="6" spans="1:5" s="80" customFormat="1" ht="34">
      <c r="A6" s="77"/>
      <c r="B6" s="224" t="s">
        <v>60</v>
      </c>
      <c r="C6" s="84" t="s">
        <v>61</v>
      </c>
      <c r="D6" s="102" t="s">
        <v>62</v>
      </c>
      <c r="E6" s="19"/>
    </row>
    <row r="7" spans="1:5" s="80" customFormat="1" ht="35" thickBot="1">
      <c r="A7" s="77"/>
      <c r="B7" s="225"/>
      <c r="C7" s="89" t="s">
        <v>63</v>
      </c>
      <c r="D7" s="104" t="s">
        <v>64</v>
      </c>
      <c r="E7" s="20"/>
    </row>
    <row r="8" spans="1:5" s="80" customFormat="1" ht="86" thickBot="1">
      <c r="A8" s="77"/>
      <c r="B8" s="105" t="s">
        <v>65</v>
      </c>
      <c r="C8" s="106" t="s">
        <v>66</v>
      </c>
      <c r="D8" s="107" t="s">
        <v>67</v>
      </c>
      <c r="E8" s="21">
        <f>+'Limity financování'!B13</f>
        <v>0</v>
      </c>
    </row>
    <row r="10" spans="1:5" ht="32" customHeight="1">
      <c r="B10" s="222" t="s">
        <v>68</v>
      </c>
      <c r="C10" s="222"/>
      <c r="D10" s="222"/>
      <c r="E10" s="222"/>
    </row>
  </sheetData>
  <sheetProtection algorithmName="SHA-512" hashValue="ODeLkuJNphFDJ5MrGGMSCITkJSC6rDOdGfaxJmlysOWq8yFnredhHtPV1p2c4CGtDduy/j3ucNd6XY3Y7nWsyg==" saltValue="ua8lUFJtYORq1FLVE6327Q==" spinCount="100000" sheet="1" objects="1" scenarios="1" selectLockedCells="1"/>
  <mergeCells count="4">
    <mergeCell ref="B2:E2"/>
    <mergeCell ref="B4:B5"/>
    <mergeCell ref="B6:B7"/>
    <mergeCell ref="B10:E10"/>
  </mergeCells>
  <dataValidations count="4">
    <dataValidation type="list" operator="lessThanOrEqual" allowBlank="1" showInputMessage="1" showErrorMessage="1" errorTitle="Nesprávné zadání" error="Vyberte možnost ANO/NE (tlačítko výběru je na konci buňky)." sqref="E5" xr:uid="{1685A5A5-622A-134A-B4A5-7979BF35EB2A}">
      <formula1>"ANO, NE"</formula1>
    </dataValidation>
    <dataValidation type="decimal" operator="greaterThan" allowBlank="1" showInputMessage="1" showErrorMessage="1" errorTitle="Náklady neodpovídají" error="Zadejte investiční náklady projeku v korunách." sqref="E6" xr:uid="{35910DCB-FEDE-964D-8900-214453952FC6}">
      <formula1>0</formula1>
    </dataValidation>
    <dataValidation type="decimal" operator="greaterThanOrEqual" allowBlank="1" showInputMessage="1" showErrorMessage="1" errorTitle="Náklady neodpovídají" error="Zadejte neinvestiční náklady projeku v korunách." sqref="E7" xr:uid="{0E56B1ED-4E3D-D94D-AA65-282F90C830DE}">
      <formula1>0</formula1>
    </dataValidation>
    <dataValidation type="decimal" operator="greaterThanOrEqual" allowBlank="1" showInputMessage="1" showErrorMessage="1" errorTitle="Náklady neodpovídají" error="Zadejte náklady na pořízení nemovitosti v korunách." sqref="E4" xr:uid="{2D3829CE-B50C-474A-BB8A-EAD40B5246C6}">
      <formula1>0</formula1>
    </dataValidation>
  </dataValidations>
  <pageMargins left="0.7" right="0.7" top="0.78740157499999996" bottom="0.78740157499999996" header="0.3" footer="0.3"/>
  <pageSetup paperSize="9" scale="5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8262B-FABB-C745-AD00-D36B2DE61892}">
  <sheetPr codeName="List5">
    <pageSetUpPr fitToPage="1"/>
  </sheetPr>
  <dimension ref="A1:F12"/>
  <sheetViews>
    <sheetView zoomScale="130" zoomScaleNormal="130" workbookViewId="0">
      <selection activeCell="E5" sqref="E5"/>
    </sheetView>
  </sheetViews>
  <sheetFormatPr baseColWidth="10" defaultColWidth="10.83203125" defaultRowHeight="21"/>
  <cols>
    <col min="1" max="1" width="2.83203125" style="94" customWidth="1"/>
    <col min="2" max="2" width="29.5" style="99" bestFit="1" customWidth="1"/>
    <col min="3" max="3" width="24.83203125" style="100" customWidth="1"/>
    <col min="4" max="5" width="26.5" style="109" customWidth="1"/>
    <col min="6" max="6" width="81.33203125" style="94" customWidth="1"/>
    <col min="7" max="16384" width="10.83203125" style="94"/>
  </cols>
  <sheetData>
    <row r="1" spans="1:6" s="80" customFormat="1">
      <c r="A1" s="77"/>
      <c r="B1" s="78"/>
      <c r="C1" s="79"/>
      <c r="D1" s="101"/>
      <c r="E1" s="101"/>
      <c r="F1" s="77"/>
    </row>
    <row r="2" spans="1:6" s="83" customFormat="1" ht="24">
      <c r="A2" s="81"/>
      <c r="B2" s="217" t="s">
        <v>401</v>
      </c>
      <c r="C2" s="217"/>
      <c r="D2" s="217"/>
      <c r="E2" s="217"/>
      <c r="F2" s="217"/>
    </row>
    <row r="3" spans="1:6" s="80" customFormat="1" ht="22" thickBot="1">
      <c r="A3" s="77"/>
      <c r="B3" s="78"/>
      <c r="C3" s="79"/>
      <c r="D3" s="101"/>
      <c r="E3" s="101"/>
      <c r="F3" s="77"/>
    </row>
    <row r="4" spans="1:6" s="80" customFormat="1">
      <c r="A4" s="77"/>
      <c r="B4" s="224" t="s">
        <v>69</v>
      </c>
      <c r="C4" s="84" t="s">
        <v>70</v>
      </c>
      <c r="D4" s="102" t="s">
        <v>71</v>
      </c>
      <c r="E4" s="115">
        <v>1</v>
      </c>
      <c r="F4" s="28">
        <f>+'Limity financování'!B3</f>
        <v>0</v>
      </c>
    </row>
    <row r="5" spans="1:6" s="80" customFormat="1" ht="68">
      <c r="A5" s="77"/>
      <c r="B5" s="226"/>
      <c r="C5" s="88" t="s">
        <v>72</v>
      </c>
      <c r="D5" s="103" t="str">
        <f>+_xlfn.TEXTJOIN(" ",,"(% výdajů, které mají být hrazeny žadatelem nebo část vkladu, minimálně však 10 %, resp.",+ROUNDUP('Limity financování'!B4,2),"Kč)")</f>
        <v>(% výdajů, které mají být hrazeny žadatelem nebo část vkladu, minimálně však 10 %, resp. 0 Kč)</v>
      </c>
      <c r="E5" s="18">
        <v>0.1</v>
      </c>
      <c r="F5" s="27">
        <f>ROUNDUP(E5*F4,0)</f>
        <v>0</v>
      </c>
    </row>
    <row r="6" spans="1:6" s="80" customFormat="1" ht="68">
      <c r="A6" s="77"/>
      <c r="B6" s="226"/>
      <c r="C6" s="88" t="s">
        <v>73</v>
      </c>
      <c r="D6" s="103" t="str">
        <f>+_xlfn.TEXTJOIN(" ",,"(% výdajů, které mají být hrazeny Rozvojovým fondem, maximálně však 40 %, resp.",+ROUNDDOWN('Limity financování'!B5,1),"Kč)")</f>
        <v>(% výdajů, které mají být hrazeny Rozvojovým fondem, maximálně však 40 %, resp. 0 Kč)</v>
      </c>
      <c r="E6" s="117">
        <f>100%-E5-E7-E8</f>
        <v>0.4</v>
      </c>
      <c r="F6" s="27">
        <f>+F4-F5-F7-F8</f>
        <v>0</v>
      </c>
    </row>
    <row r="7" spans="1:6" s="80" customFormat="1" ht="68">
      <c r="A7" s="77"/>
      <c r="B7" s="226"/>
      <c r="C7" s="88" t="s">
        <v>74</v>
      </c>
      <c r="D7" s="103" t="str">
        <f>+_xlfn.TEXTJOIN(" ",,"(% výdajů, které mají být hrazeny komerční bankou, minimálně však 50 %, resp.",+ROUNDUP('Limity financování'!B6,2),"Kč)")</f>
        <v>(% výdajů, které mají být hrazeny komerční bankou, minimálně však 50 %, resp. 0 Kč)</v>
      </c>
      <c r="E7" s="18">
        <v>0.5</v>
      </c>
      <c r="F7" s="27">
        <f>ROUNDUP(E7*F4,0)</f>
        <v>0</v>
      </c>
    </row>
    <row r="8" spans="1:6" s="80" customFormat="1" ht="51">
      <c r="A8" s="77"/>
      <c r="B8" s="226"/>
      <c r="C8" s="88" t="s">
        <v>75</v>
      </c>
      <c r="D8" s="103" t="s">
        <v>76</v>
      </c>
      <c r="E8" s="18">
        <v>0</v>
      </c>
      <c r="F8" s="27">
        <f>ROUND(E8*F4,2)</f>
        <v>0</v>
      </c>
    </row>
    <row r="9" spans="1:6" s="80" customFormat="1" ht="34">
      <c r="A9" s="77"/>
      <c r="B9" s="226"/>
      <c r="C9" s="88" t="s">
        <v>75</v>
      </c>
      <c r="D9" s="103" t="s">
        <v>77</v>
      </c>
      <c r="E9" s="116"/>
      <c r="F9" s="114"/>
    </row>
    <row r="10" spans="1:6" s="80" customFormat="1" ht="35" thickBot="1">
      <c r="A10" s="77"/>
      <c r="B10" s="225"/>
      <c r="C10" s="89" t="s">
        <v>78</v>
      </c>
      <c r="D10" s="104" t="s">
        <v>79</v>
      </c>
      <c r="E10" s="229" t="str">
        <f>IF((((F5+F6+F7+F8)=F4)*AND((F5&gt;='Limity financování'!B4), (F6&lt;='Limity financování'!B5), (F7&gt;='Limity financování'!B6), (E6&lt;=40%), (F6&gt;0))),"SPRÁVNĚ","NESPRÁVNĚ")</f>
        <v>NESPRÁVNĚ</v>
      </c>
      <c r="F10" s="230"/>
    </row>
    <row r="12" spans="1:6" ht="16" customHeight="1">
      <c r="B12" s="222" t="s">
        <v>80</v>
      </c>
      <c r="C12" s="222"/>
      <c r="D12" s="222"/>
      <c r="E12" s="222"/>
      <c r="F12" s="222"/>
    </row>
  </sheetData>
  <sheetProtection algorithmName="SHA-512" hashValue="4aaOnVBFYczFa52UaGNEXy8ToKXC9VxZ4nZTA9z+skED4axjtmk3bjrVLJ36zYOSO6xZyZG/MdB/wtfcRQommA==" saltValue="zCkSyLjIeLYiqthDAjy2cw==" spinCount="100000" sheet="1" objects="1" scenarios="1" selectLockedCells="1"/>
  <mergeCells count="4">
    <mergeCell ref="B2:F2"/>
    <mergeCell ref="B4:B10"/>
    <mergeCell ref="E10:F10"/>
    <mergeCell ref="B12:F12"/>
  </mergeCells>
  <conditionalFormatting sqref="D5">
    <cfRule type="cellIs" dxfId="15" priority="3" operator="equal">
      <formula>$F$5</formula>
    </cfRule>
  </conditionalFormatting>
  <conditionalFormatting sqref="E6">
    <cfRule type="expression" dxfId="14" priority="1">
      <formula>$E$6&lt;=40%</formula>
    </cfRule>
    <cfRule type="expression" dxfId="13" priority="2">
      <formula>$E$6&gt;40%</formula>
    </cfRule>
  </conditionalFormatting>
  <conditionalFormatting sqref="E10">
    <cfRule type="containsText" dxfId="12" priority="5" operator="containsText" text="NESPRÁVNĚ">
      <formula>NOT(ISERROR(SEARCH("NESPRÁVNĚ",E10)))</formula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{5DC191C3-0A21-5D41-8AC4-795B16E9EBF0}</x14:id>
        </ext>
      </extLst>
    </cfRule>
    <cfRule type="colorScale" priority="7">
      <colorScale>
        <cfvo type="formula" val="TRUE"/>
        <cfvo type="formula" val="FALSE"/>
        <color rgb="FF92D050"/>
        <color rgb="FFFF0000"/>
      </colorScale>
    </cfRule>
    <cfRule type="containsText" dxfId="11" priority="8" operator="containsText" text="SPRÁVNĚ">
      <formula>NOT(ISERROR(SEARCH("SPRÁVNĚ",E10)))</formula>
    </cfRule>
  </conditionalFormatting>
  <dataValidations count="6">
    <dataValidation type="textLength" operator="lessThan" allowBlank="1" showInputMessage="1" showErrorMessage="1" errorTitle="Překročen maximální počet znaků" error="Délka pole je omezena na 100 znaků." sqref="F9" xr:uid="{CCF2B76E-57E8-B348-9243-DDEBCEA2C329}">
      <formula1>100</formula1>
    </dataValidation>
    <dataValidation type="decimal" operator="greaterThan" allowBlank="1" showInputMessage="1" showErrorMessage="1" errorTitle="Nesprávný formát dat" error="Zadejte Celkové výdaje projektu v korunách (číselné zadání)." sqref="F4" xr:uid="{DEBD8287-0203-E849-9C5C-A0516569F5BD}">
      <formula1>0</formula1>
    </dataValidation>
    <dataValidation type="decimal" allowBlank="1" showInputMessage="1" showErrorMessage="1" errorTitle="Financování neodpovídá" error="Zadejte částku financování z vlastních zdrojů v minimální hodnotě 10 % Celkových výdajů." sqref="E5" xr:uid="{78ABCFAB-4F26-9D42-9381-A803B30E86C1}">
      <formula1>0.1</formula1>
      <formula2>0.6</formula2>
    </dataValidation>
    <dataValidation operator="lessThanOrEqual" allowBlank="1" showInputMessage="1" showErrorMessage="1" sqref="E6" xr:uid="{BBD0025F-A3AE-674E-A885-E89E673011AD}"/>
    <dataValidation type="decimal" allowBlank="1" showInputMessage="1" showErrorMessage="1" errorTitle="Financování neodpovídá" error="Zadejte částku financování z komerčních bankovních zdrojů v minimální hodnotě 50 % Celkových výdajů." sqref="E7" xr:uid="{01EE94A8-1241-714D-8C20-21C8976904A7}">
      <formula1>0.5</formula1>
      <formula2>0.9</formula2>
    </dataValidation>
    <dataValidation type="decimal" operator="greaterThanOrEqual" allowBlank="1" showInputMessage="1" showErrorMessage="1" errorTitle="Financování neodpovídá" error="Zadejte hodnotu financování z jiných zdrojů." sqref="E8" xr:uid="{569C3D2E-9B8D-FC41-825D-509C12161DB7}">
      <formula1>0</formula1>
    </dataValidation>
  </dataValidations>
  <pageMargins left="0.7" right="0.7" top="0.78740157499999996" bottom="0.78740157499999996" header="0.3" footer="0.3"/>
  <pageSetup paperSize="9" scale="43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C191C3-0A21-5D41-8AC4-795B16E9EB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12A3-FE5F-495E-B2A8-D90C27005B86}">
  <sheetPr codeName="List7"/>
  <dimension ref="A1:W41"/>
  <sheetViews>
    <sheetView topLeftCell="A4" zoomScale="130" zoomScaleNormal="130" workbookViewId="0">
      <selection activeCell="B6" sqref="B6"/>
    </sheetView>
  </sheetViews>
  <sheetFormatPr baseColWidth="10" defaultColWidth="8.83203125" defaultRowHeight="13"/>
  <cols>
    <col min="1" max="1" width="2.83203125" customWidth="1"/>
    <col min="2" max="11" width="18.5" customWidth="1"/>
    <col min="12" max="23" width="7.33203125" customWidth="1"/>
  </cols>
  <sheetData>
    <row r="1" spans="1:23" ht="16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ht="24">
      <c r="B2" s="217" t="s">
        <v>402</v>
      </c>
      <c r="C2" s="217"/>
      <c r="D2" s="217"/>
      <c r="E2" s="217"/>
      <c r="F2" s="217"/>
      <c r="G2" s="217"/>
      <c r="H2" s="217"/>
      <c r="I2" s="217"/>
      <c r="J2" s="217"/>
      <c r="K2" s="217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16">
      <c r="A3" s="81"/>
      <c r="B3" s="237" t="s">
        <v>81</v>
      </c>
      <c r="C3" s="237"/>
      <c r="D3" s="119">
        <f>SUM(E6:E39)</f>
        <v>0</v>
      </c>
      <c r="E3" s="81"/>
      <c r="F3" s="81"/>
      <c r="G3" s="120"/>
      <c r="H3" s="120"/>
      <c r="I3" s="120"/>
      <c r="J3" s="81"/>
      <c r="K3" s="81"/>
      <c r="L3" s="120"/>
      <c r="M3" s="120"/>
      <c r="N3" s="120"/>
      <c r="O3" s="120"/>
      <c r="P3" s="120"/>
      <c r="Q3" s="81"/>
      <c r="R3" s="81"/>
      <c r="S3" s="121"/>
      <c r="T3" s="121"/>
      <c r="U3" s="121"/>
      <c r="V3" s="121"/>
      <c r="W3" s="121"/>
    </row>
    <row r="4" spans="1:23" s="123" customFormat="1" ht="35" thickBot="1">
      <c r="A4" s="122"/>
      <c r="B4" s="122" t="s">
        <v>82</v>
      </c>
      <c r="C4" s="122" t="s">
        <v>83</v>
      </c>
      <c r="D4" s="122" t="s">
        <v>84</v>
      </c>
      <c r="E4" s="122" t="s">
        <v>85</v>
      </c>
      <c r="F4" s="122" t="s">
        <v>86</v>
      </c>
      <c r="G4" s="122" t="s">
        <v>87</v>
      </c>
      <c r="H4" s="122" t="s">
        <v>88</v>
      </c>
      <c r="I4" s="122" t="s">
        <v>89</v>
      </c>
      <c r="J4" s="122" t="s">
        <v>90</v>
      </c>
      <c r="K4" s="122" t="s">
        <v>91</v>
      </c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</row>
    <row r="5" spans="1:23" ht="69" thickBot="1">
      <c r="B5" s="231" t="s">
        <v>92</v>
      </c>
      <c r="C5" s="232"/>
      <c r="D5" s="232"/>
      <c r="E5" s="232"/>
      <c r="F5" s="232"/>
      <c r="G5" s="232"/>
      <c r="H5" s="125" t="s">
        <v>93</v>
      </c>
      <c r="I5" s="125" t="s">
        <v>94</v>
      </c>
      <c r="J5" s="125" t="s">
        <v>95</v>
      </c>
      <c r="K5" s="126" t="s">
        <v>96</v>
      </c>
    </row>
    <row r="6" spans="1:23" ht="17" customHeight="1">
      <c r="A6" s="127"/>
      <c r="B6" s="34"/>
      <c r="C6" s="35"/>
      <c r="D6" s="35"/>
      <c r="E6" s="35"/>
      <c r="F6" s="35"/>
      <c r="G6" s="35"/>
      <c r="H6" s="43"/>
      <c r="I6" s="35"/>
      <c r="J6" s="35"/>
      <c r="K6" s="36"/>
    </row>
    <row r="7" spans="1:23" ht="17" customHeight="1">
      <c r="A7" s="127"/>
      <c r="B7" s="37"/>
      <c r="C7" s="38"/>
      <c r="D7" s="38"/>
      <c r="E7" s="38"/>
      <c r="F7" s="38"/>
      <c r="G7" s="38"/>
      <c r="H7" s="44"/>
      <c r="I7" s="38"/>
      <c r="J7" s="38"/>
      <c r="K7" s="39"/>
    </row>
    <row r="8" spans="1:23" ht="17" customHeight="1">
      <c r="A8" s="127"/>
      <c r="B8" s="37"/>
      <c r="C8" s="38"/>
      <c r="D8" s="38"/>
      <c r="E8" s="38"/>
      <c r="F8" s="38"/>
      <c r="G8" s="38"/>
      <c r="H8" s="44"/>
      <c r="I8" s="38"/>
      <c r="J8" s="38"/>
      <c r="K8" s="39"/>
    </row>
    <row r="9" spans="1:23" ht="17" customHeight="1">
      <c r="A9" s="127"/>
      <c r="B9" s="37"/>
      <c r="C9" s="38"/>
      <c r="D9" s="38"/>
      <c r="E9" s="38"/>
      <c r="F9" s="38"/>
      <c r="G9" s="38"/>
      <c r="H9" s="44"/>
      <c r="I9" s="38"/>
      <c r="J9" s="38"/>
      <c r="K9" s="39"/>
    </row>
    <row r="10" spans="1:23" ht="17" customHeight="1">
      <c r="A10" s="127"/>
      <c r="B10" s="37"/>
      <c r="C10" s="38"/>
      <c r="D10" s="38"/>
      <c r="E10" s="38"/>
      <c r="F10" s="38"/>
      <c r="G10" s="38"/>
      <c r="H10" s="44"/>
      <c r="I10" s="38"/>
      <c r="J10" s="38"/>
      <c r="K10" s="39"/>
    </row>
    <row r="11" spans="1:23" ht="17" customHeight="1">
      <c r="A11" s="127"/>
      <c r="B11" s="55"/>
      <c r="C11" s="38"/>
      <c r="D11" s="38"/>
      <c r="E11" s="38"/>
      <c r="F11" s="38"/>
      <c r="G11" s="38"/>
      <c r="H11" s="44"/>
      <c r="I11" s="38"/>
      <c r="J11" s="38"/>
      <c r="K11" s="39"/>
    </row>
    <row r="12" spans="1:23" ht="17" customHeight="1">
      <c r="A12" s="127"/>
      <c r="B12" s="37"/>
      <c r="C12" s="38"/>
      <c r="D12" s="38"/>
      <c r="E12" s="38"/>
      <c r="F12" s="38"/>
      <c r="G12" s="38"/>
      <c r="H12" s="44"/>
      <c r="I12" s="38"/>
      <c r="J12" s="38"/>
      <c r="K12" s="39"/>
    </row>
    <row r="13" spans="1:23" ht="17" customHeight="1">
      <c r="A13" s="127"/>
      <c r="B13" s="37"/>
      <c r="C13" s="38"/>
      <c r="D13" s="38"/>
      <c r="E13" s="38"/>
      <c r="F13" s="38"/>
      <c r="G13" s="38"/>
      <c r="H13" s="44"/>
      <c r="I13" s="38"/>
      <c r="J13" s="38"/>
      <c r="K13" s="39"/>
    </row>
    <row r="14" spans="1:23" ht="17" customHeight="1">
      <c r="A14" s="127"/>
      <c r="B14" s="37"/>
      <c r="C14" s="38"/>
      <c r="D14" s="38"/>
      <c r="E14" s="38"/>
      <c r="F14" s="38"/>
      <c r="G14" s="38"/>
      <c r="H14" s="44"/>
      <c r="I14" s="38"/>
      <c r="J14" s="38"/>
      <c r="K14" s="39"/>
    </row>
    <row r="15" spans="1:23" ht="17" customHeight="1">
      <c r="A15" s="127"/>
      <c r="B15" s="37"/>
      <c r="C15" s="38"/>
      <c r="D15" s="38"/>
      <c r="E15" s="38"/>
      <c r="F15" s="38"/>
      <c r="G15" s="38"/>
      <c r="H15" s="44"/>
      <c r="I15" s="38"/>
      <c r="J15" s="38"/>
      <c r="K15" s="39"/>
    </row>
    <row r="16" spans="1:23" ht="17" customHeight="1">
      <c r="A16" s="127"/>
      <c r="B16" s="37"/>
      <c r="C16" s="38"/>
      <c r="D16" s="38"/>
      <c r="E16" s="38"/>
      <c r="F16" s="38"/>
      <c r="G16" s="38"/>
      <c r="H16" s="44"/>
      <c r="I16" s="38"/>
      <c r="J16" s="38"/>
      <c r="K16" s="39"/>
    </row>
    <row r="17" spans="1:11" ht="17" customHeight="1">
      <c r="A17" s="127"/>
      <c r="B17" s="37"/>
      <c r="C17" s="38"/>
      <c r="D17" s="38"/>
      <c r="E17" s="38"/>
      <c r="F17" s="38"/>
      <c r="G17" s="38"/>
      <c r="H17" s="44"/>
      <c r="I17" s="38"/>
      <c r="J17" s="38"/>
      <c r="K17" s="39"/>
    </row>
    <row r="18" spans="1:11" ht="17" customHeight="1">
      <c r="A18" s="127"/>
      <c r="B18" s="37"/>
      <c r="C18" s="38"/>
      <c r="D18" s="38"/>
      <c r="E18" s="38"/>
      <c r="F18" s="38"/>
      <c r="G18" s="38"/>
      <c r="H18" s="44"/>
      <c r="I18" s="38"/>
      <c r="J18" s="38"/>
      <c r="K18" s="39"/>
    </row>
    <row r="19" spans="1:11" ht="17" customHeight="1">
      <c r="A19" s="127"/>
      <c r="B19" s="37"/>
      <c r="C19" s="38"/>
      <c r="D19" s="38"/>
      <c r="E19" s="38"/>
      <c r="F19" s="38"/>
      <c r="G19" s="38"/>
      <c r="H19" s="44"/>
      <c r="I19" s="38"/>
      <c r="J19" s="38"/>
      <c r="K19" s="39"/>
    </row>
    <row r="20" spans="1:11" ht="17" customHeight="1">
      <c r="A20" s="127"/>
      <c r="B20" s="37"/>
      <c r="C20" s="38"/>
      <c r="D20" s="38"/>
      <c r="E20" s="38"/>
      <c r="F20" s="38"/>
      <c r="G20" s="38"/>
      <c r="H20" s="44"/>
      <c r="I20" s="38"/>
      <c r="J20" s="38"/>
      <c r="K20" s="39"/>
    </row>
    <row r="21" spans="1:11" ht="17" customHeight="1">
      <c r="A21" s="127"/>
      <c r="B21" s="37"/>
      <c r="C21" s="38"/>
      <c r="D21" s="38"/>
      <c r="E21" s="38"/>
      <c r="F21" s="38"/>
      <c r="G21" s="38"/>
      <c r="H21" s="44"/>
      <c r="I21" s="38"/>
      <c r="J21" s="38"/>
      <c r="K21" s="39"/>
    </row>
    <row r="22" spans="1:11" ht="17" customHeight="1">
      <c r="A22" s="127"/>
      <c r="B22" s="37"/>
      <c r="C22" s="38"/>
      <c r="D22" s="38"/>
      <c r="E22" s="38"/>
      <c r="F22" s="38"/>
      <c r="G22" s="38"/>
      <c r="H22" s="44"/>
      <c r="I22" s="38"/>
      <c r="J22" s="38"/>
      <c r="K22" s="39"/>
    </row>
    <row r="23" spans="1:11" ht="17" customHeight="1">
      <c r="A23" s="127"/>
      <c r="B23" s="37"/>
      <c r="C23" s="38"/>
      <c r="D23" s="38"/>
      <c r="E23" s="38"/>
      <c r="F23" s="38"/>
      <c r="G23" s="38"/>
      <c r="H23" s="44"/>
      <c r="I23" s="38"/>
      <c r="J23" s="38"/>
      <c r="K23" s="39"/>
    </row>
    <row r="24" spans="1:11" ht="17" customHeight="1">
      <c r="A24" s="127"/>
      <c r="B24" s="37"/>
      <c r="C24" s="38"/>
      <c r="D24" s="38"/>
      <c r="E24" s="38"/>
      <c r="F24" s="38"/>
      <c r="G24" s="38"/>
      <c r="H24" s="44"/>
      <c r="I24" s="38"/>
      <c r="J24" s="38"/>
      <c r="K24" s="39"/>
    </row>
    <row r="25" spans="1:11" ht="17" customHeight="1">
      <c r="A25" s="127"/>
      <c r="B25" s="37"/>
      <c r="C25" s="38"/>
      <c r="D25" s="38"/>
      <c r="E25" s="38"/>
      <c r="F25" s="38"/>
      <c r="G25" s="38"/>
      <c r="H25" s="44"/>
      <c r="I25" s="38"/>
      <c r="J25" s="38"/>
      <c r="K25" s="39"/>
    </row>
    <row r="26" spans="1:11" ht="17" customHeight="1">
      <c r="A26" s="127"/>
      <c r="B26" s="37"/>
      <c r="C26" s="38"/>
      <c r="D26" s="38"/>
      <c r="E26" s="38"/>
      <c r="F26" s="38"/>
      <c r="G26" s="38"/>
      <c r="H26" s="44"/>
      <c r="I26" s="38"/>
      <c r="J26" s="38"/>
      <c r="K26" s="39"/>
    </row>
    <row r="27" spans="1:11" ht="17" customHeight="1">
      <c r="A27" s="127"/>
      <c r="B27" s="37"/>
      <c r="C27" s="38"/>
      <c r="D27" s="38"/>
      <c r="E27" s="38"/>
      <c r="F27" s="38"/>
      <c r="G27" s="38"/>
      <c r="H27" s="44"/>
      <c r="I27" s="38"/>
      <c r="J27" s="38"/>
      <c r="K27" s="39"/>
    </row>
    <row r="28" spans="1:11" ht="17" customHeight="1">
      <c r="A28" s="127"/>
      <c r="B28" s="37"/>
      <c r="C28" s="38"/>
      <c r="D28" s="38"/>
      <c r="E28" s="38"/>
      <c r="F28" s="38"/>
      <c r="G28" s="38"/>
      <c r="H28" s="44"/>
      <c r="I28" s="38"/>
      <c r="J28" s="38"/>
      <c r="K28" s="39"/>
    </row>
    <row r="29" spans="1:11" ht="17" customHeight="1">
      <c r="A29" s="127"/>
      <c r="B29" s="37"/>
      <c r="C29" s="38"/>
      <c r="D29" s="38"/>
      <c r="E29" s="38"/>
      <c r="F29" s="38"/>
      <c r="G29" s="38"/>
      <c r="H29" s="44"/>
      <c r="I29" s="38"/>
      <c r="J29" s="38"/>
      <c r="K29" s="39"/>
    </row>
    <row r="30" spans="1:11" ht="17" customHeight="1">
      <c r="A30" s="127"/>
      <c r="B30" s="37"/>
      <c r="C30" s="38"/>
      <c r="D30" s="38"/>
      <c r="E30" s="38"/>
      <c r="F30" s="38"/>
      <c r="G30" s="38"/>
      <c r="H30" s="44"/>
      <c r="I30" s="38"/>
      <c r="J30" s="38"/>
      <c r="K30" s="39"/>
    </row>
    <row r="31" spans="1:11" ht="17" customHeight="1">
      <c r="A31" s="127"/>
      <c r="B31" s="37"/>
      <c r="C31" s="38"/>
      <c r="D31" s="38"/>
      <c r="E31" s="38"/>
      <c r="F31" s="38"/>
      <c r="G31" s="38"/>
      <c r="H31" s="44"/>
      <c r="I31" s="38"/>
      <c r="J31" s="38"/>
      <c r="K31" s="39"/>
    </row>
    <row r="32" spans="1:11" ht="17" customHeight="1">
      <c r="A32" s="127"/>
      <c r="B32" s="37"/>
      <c r="C32" s="38"/>
      <c r="D32" s="38"/>
      <c r="E32" s="38"/>
      <c r="F32" s="38"/>
      <c r="G32" s="38"/>
      <c r="H32" s="44"/>
      <c r="I32" s="38"/>
      <c r="J32" s="38"/>
      <c r="K32" s="39"/>
    </row>
    <row r="33" spans="1:11" ht="17" customHeight="1">
      <c r="A33" s="127"/>
      <c r="B33" s="37"/>
      <c r="C33" s="38"/>
      <c r="D33" s="38"/>
      <c r="E33" s="38"/>
      <c r="F33" s="38"/>
      <c r="G33" s="38"/>
      <c r="H33" s="44"/>
      <c r="I33" s="38"/>
      <c r="J33" s="38"/>
      <c r="K33" s="39"/>
    </row>
    <row r="34" spans="1:11" ht="17" customHeight="1">
      <c r="A34" s="127"/>
      <c r="B34" s="37"/>
      <c r="C34" s="38"/>
      <c r="D34" s="38"/>
      <c r="E34" s="38"/>
      <c r="F34" s="38"/>
      <c r="G34" s="38"/>
      <c r="H34" s="44"/>
      <c r="I34" s="38"/>
      <c r="J34" s="38"/>
      <c r="K34" s="39"/>
    </row>
    <row r="35" spans="1:11" ht="17" customHeight="1">
      <c r="A35" s="127"/>
      <c r="B35" s="37"/>
      <c r="C35" s="38"/>
      <c r="D35" s="38"/>
      <c r="E35" s="38"/>
      <c r="F35" s="38"/>
      <c r="G35" s="38"/>
      <c r="H35" s="44"/>
      <c r="I35" s="38"/>
      <c r="J35" s="38"/>
      <c r="K35" s="39"/>
    </row>
    <row r="36" spans="1:11" ht="17" customHeight="1">
      <c r="A36" s="127"/>
      <c r="B36" s="37"/>
      <c r="C36" s="38"/>
      <c r="D36" s="38"/>
      <c r="E36" s="38"/>
      <c r="F36" s="38"/>
      <c r="G36" s="38"/>
      <c r="H36" s="44"/>
      <c r="I36" s="38"/>
      <c r="J36" s="38"/>
      <c r="K36" s="39"/>
    </row>
    <row r="37" spans="1:11" ht="17" customHeight="1">
      <c r="A37" s="127"/>
      <c r="B37" s="37"/>
      <c r="C37" s="38"/>
      <c r="D37" s="38"/>
      <c r="E37" s="38"/>
      <c r="F37" s="38"/>
      <c r="G37" s="38"/>
      <c r="H37" s="44"/>
      <c r="I37" s="38"/>
      <c r="J37" s="38"/>
      <c r="K37" s="39"/>
    </row>
    <row r="38" spans="1:11" ht="17" customHeight="1">
      <c r="A38" s="127"/>
      <c r="B38" s="37"/>
      <c r="C38" s="38"/>
      <c r="D38" s="38"/>
      <c r="E38" s="38"/>
      <c r="F38" s="38"/>
      <c r="G38" s="38"/>
      <c r="H38" s="44"/>
      <c r="I38" s="38"/>
      <c r="J38" s="38"/>
      <c r="K38" s="39"/>
    </row>
    <row r="39" spans="1:11" ht="17" customHeight="1" thickBot="1">
      <c r="A39" s="127"/>
      <c r="B39" s="40"/>
      <c r="C39" s="41"/>
      <c r="D39" s="41"/>
      <c r="E39" s="41"/>
      <c r="F39" s="41"/>
      <c r="G39" s="41"/>
      <c r="H39" s="45"/>
      <c r="I39" s="41"/>
      <c r="J39" s="41"/>
      <c r="K39" s="42"/>
    </row>
    <row r="40" spans="1:11" ht="17.5" customHeight="1"/>
    <row r="41" spans="1:11" ht="16">
      <c r="B41" s="233" t="s">
        <v>97</v>
      </c>
      <c r="C41" s="234"/>
      <c r="D41" s="234"/>
      <c r="E41" s="234"/>
      <c r="F41" s="235"/>
      <c r="G41" s="235"/>
      <c r="H41" s="235"/>
      <c r="I41" s="235"/>
      <c r="J41" s="235"/>
      <c r="K41" s="236"/>
    </row>
  </sheetData>
  <sheetProtection algorithmName="SHA-512" hashValue="39GtywooG+Q6kTWZ6jKekhm46AC+rxISzw6hgbpDpmsnoyrIOr847SDphpXCtEQ3aSbboTWUXUn6BKT9QxX1Lg==" saltValue="Puws6/jsClagVKtNo6Aqlw==" spinCount="100000" sheet="1" objects="1" scenarios="1" selectLockedCells="1"/>
  <mergeCells count="4">
    <mergeCell ref="B5:G5"/>
    <mergeCell ref="B2:K2"/>
    <mergeCell ref="B41:K41"/>
    <mergeCell ref="B3:C3"/>
  </mergeCells>
  <dataValidations count="1">
    <dataValidation type="list" allowBlank="1" showInputMessage="1" showErrorMessage="1" errorTitle="Chyba zadání" error="Zadejte hodonotu ANO / NE." sqref="H6:H39" xr:uid="{0ECC8EDF-D445-BB44-BCAB-FE4EC7A3BF10}">
      <formula1>"ANO, NE"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7B0F-8FC3-5845-AC18-4B8D42E802DD}">
  <sheetPr codeName="List8"/>
  <dimension ref="A1:V43"/>
  <sheetViews>
    <sheetView zoomScale="130" zoomScaleNormal="130" workbookViewId="0">
      <selection activeCell="D3" sqref="D3"/>
    </sheetView>
  </sheetViews>
  <sheetFormatPr baseColWidth="10" defaultColWidth="8.83203125" defaultRowHeight="13"/>
  <cols>
    <col min="1" max="1" width="2.6640625" customWidth="1"/>
    <col min="2" max="2" width="23.5" customWidth="1"/>
    <col min="3" max="3" width="23.33203125" customWidth="1"/>
    <col min="4" max="10" width="20.83203125" customWidth="1"/>
    <col min="11" max="22" width="7.33203125" customWidth="1"/>
  </cols>
  <sheetData>
    <row r="1" spans="1:22" ht="16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24">
      <c r="B2" s="217" t="s">
        <v>506</v>
      </c>
      <c r="C2" s="217"/>
      <c r="D2" s="217"/>
      <c r="E2" s="217"/>
      <c r="F2" s="217"/>
      <c r="G2" s="217"/>
      <c r="H2" s="217"/>
      <c r="I2" s="217"/>
      <c r="J2" s="217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pans="1:22" ht="16">
      <c r="A3" s="81"/>
      <c r="B3" s="239" t="s">
        <v>98</v>
      </c>
      <c r="C3" s="239"/>
      <c r="D3" s="46"/>
      <c r="E3" s="81"/>
      <c r="F3" s="81"/>
      <c r="G3" s="120"/>
      <c r="H3" s="120"/>
      <c r="I3" s="120"/>
      <c r="J3" s="81"/>
      <c r="K3" s="120"/>
      <c r="L3" s="120"/>
      <c r="M3" s="120"/>
      <c r="N3" s="120"/>
      <c r="O3" s="120"/>
      <c r="P3" s="81"/>
      <c r="Q3" s="81"/>
      <c r="R3" s="121"/>
      <c r="S3" s="121"/>
      <c r="T3" s="121"/>
      <c r="U3" s="121"/>
      <c r="V3" s="121"/>
    </row>
    <row r="4" spans="1:22" ht="16">
      <c r="A4" s="81"/>
      <c r="B4" s="127"/>
      <c r="C4" s="127"/>
      <c r="D4" s="121"/>
      <c r="E4" s="81"/>
      <c r="F4" s="81"/>
      <c r="G4" s="120"/>
      <c r="H4" s="120"/>
      <c r="I4" s="120"/>
      <c r="J4" s="81"/>
      <c r="K4" s="120"/>
      <c r="L4" s="120"/>
      <c r="M4" s="120"/>
      <c r="N4" s="120"/>
      <c r="O4" s="120"/>
      <c r="P4" s="81"/>
      <c r="Q4" s="81"/>
      <c r="R4" s="121"/>
      <c r="S4" s="121"/>
      <c r="T4" s="121"/>
      <c r="U4" s="121"/>
      <c r="V4" s="121"/>
    </row>
    <row r="5" spans="1:22" ht="27" customHeight="1" thickBot="1">
      <c r="A5" s="81"/>
      <c r="B5" s="239" t="s">
        <v>99</v>
      </c>
      <c r="C5" s="239"/>
      <c r="D5" s="47"/>
      <c r="E5" s="81" t="s">
        <v>100</v>
      </c>
      <c r="F5" s="81"/>
      <c r="G5" s="120"/>
      <c r="H5" s="120"/>
      <c r="I5" s="120"/>
      <c r="J5" s="81"/>
      <c r="K5" s="120"/>
      <c r="L5" s="120"/>
      <c r="M5" s="120"/>
      <c r="N5" s="120"/>
      <c r="O5" s="120"/>
      <c r="P5" s="81"/>
      <c r="Q5" s="81"/>
      <c r="R5" s="121"/>
      <c r="S5" s="121"/>
      <c r="T5" s="121"/>
      <c r="U5" s="121"/>
      <c r="V5" s="121"/>
    </row>
    <row r="6" spans="1:22" s="123" customFormat="1" ht="35" thickBot="1">
      <c r="A6" s="122"/>
      <c r="B6" s="128" t="s">
        <v>366</v>
      </c>
      <c r="C6" s="129" t="s">
        <v>101</v>
      </c>
      <c r="D6" s="129" t="s">
        <v>102</v>
      </c>
      <c r="E6" s="129" t="s">
        <v>103</v>
      </c>
      <c r="F6" s="129" t="s">
        <v>104</v>
      </c>
      <c r="G6" s="129" t="s">
        <v>105</v>
      </c>
      <c r="H6" s="129" t="s">
        <v>106</v>
      </c>
      <c r="I6" s="129" t="s">
        <v>107</v>
      </c>
      <c r="J6" s="130" t="s">
        <v>108</v>
      </c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22" ht="69" thickBot="1">
      <c r="B7" s="124" t="s">
        <v>109</v>
      </c>
      <c r="C7" s="125" t="s">
        <v>49</v>
      </c>
      <c r="D7" s="125" t="s">
        <v>365</v>
      </c>
      <c r="E7" s="125" t="s">
        <v>110</v>
      </c>
      <c r="F7" s="125" t="s">
        <v>111</v>
      </c>
      <c r="G7" s="125" t="s">
        <v>112</v>
      </c>
      <c r="H7" s="125" t="s">
        <v>113</v>
      </c>
      <c r="I7" s="125" t="s">
        <v>114</v>
      </c>
      <c r="J7" s="126" t="s">
        <v>115</v>
      </c>
    </row>
    <row r="8" spans="1:22" ht="17" customHeight="1">
      <c r="A8" s="127"/>
      <c r="B8" s="34"/>
      <c r="C8" s="43"/>
      <c r="D8" s="43"/>
      <c r="E8" s="35"/>
      <c r="F8" s="50"/>
      <c r="G8" s="35"/>
      <c r="H8" s="56"/>
      <c r="I8" s="35"/>
      <c r="J8" s="36"/>
    </row>
    <row r="9" spans="1:22" ht="17" customHeight="1">
      <c r="A9" s="127"/>
      <c r="B9" s="37"/>
      <c r="C9" s="44"/>
      <c r="D9" s="44"/>
      <c r="E9" s="38"/>
      <c r="F9" s="48"/>
      <c r="G9" s="38"/>
      <c r="H9" s="38"/>
      <c r="I9" s="38"/>
      <c r="J9" s="39"/>
    </row>
    <row r="10" spans="1:22" ht="17" customHeight="1">
      <c r="A10" s="127"/>
      <c r="B10" s="37"/>
      <c r="C10" s="44"/>
      <c r="D10" s="44"/>
      <c r="E10" s="38"/>
      <c r="F10" s="48"/>
      <c r="G10" s="38"/>
      <c r="H10" s="38"/>
      <c r="I10" s="38"/>
      <c r="J10" s="39"/>
    </row>
    <row r="11" spans="1:22" ht="17" customHeight="1">
      <c r="A11" s="127"/>
      <c r="B11" s="37"/>
      <c r="C11" s="44"/>
      <c r="D11" s="44"/>
      <c r="E11" s="38"/>
      <c r="F11" s="48"/>
      <c r="G11" s="38"/>
      <c r="H11" s="38"/>
      <c r="I11" s="38"/>
      <c r="J11" s="39"/>
    </row>
    <row r="12" spans="1:22" ht="17" customHeight="1">
      <c r="A12" s="127"/>
      <c r="B12" s="37"/>
      <c r="C12" s="44"/>
      <c r="D12" s="44"/>
      <c r="E12" s="38"/>
      <c r="F12" s="48"/>
      <c r="G12" s="38"/>
      <c r="H12" s="38"/>
      <c r="I12" s="38"/>
      <c r="J12" s="39"/>
    </row>
    <row r="13" spans="1:22" ht="17" customHeight="1">
      <c r="A13" s="127"/>
      <c r="B13" s="37"/>
      <c r="C13" s="44"/>
      <c r="D13" s="44"/>
      <c r="E13" s="38"/>
      <c r="F13" s="48"/>
      <c r="G13" s="38"/>
      <c r="H13" s="38"/>
      <c r="I13" s="38"/>
      <c r="J13" s="39"/>
    </row>
    <row r="14" spans="1:22" ht="17" customHeight="1">
      <c r="A14" s="127"/>
      <c r="B14" s="37"/>
      <c r="C14" s="44"/>
      <c r="D14" s="44"/>
      <c r="E14" s="38"/>
      <c r="F14" s="48"/>
      <c r="G14" s="38"/>
      <c r="H14" s="38"/>
      <c r="I14" s="38"/>
      <c r="J14" s="39"/>
    </row>
    <row r="15" spans="1:22" ht="17" customHeight="1">
      <c r="A15" s="127"/>
      <c r="B15" s="37"/>
      <c r="C15" s="44"/>
      <c r="D15" s="44"/>
      <c r="E15" s="38"/>
      <c r="F15" s="48"/>
      <c r="G15" s="38"/>
      <c r="H15" s="38"/>
      <c r="I15" s="38"/>
      <c r="J15" s="39"/>
    </row>
    <row r="16" spans="1:22" ht="17" customHeight="1">
      <c r="A16" s="127"/>
      <c r="B16" s="37"/>
      <c r="C16" s="44"/>
      <c r="D16" s="44"/>
      <c r="E16" s="38"/>
      <c r="F16" s="48"/>
      <c r="G16" s="38"/>
      <c r="H16" s="38"/>
      <c r="I16" s="38"/>
      <c r="J16" s="39"/>
    </row>
    <row r="17" spans="1:10" ht="17" customHeight="1">
      <c r="A17" s="127"/>
      <c r="B17" s="37"/>
      <c r="C17" s="44"/>
      <c r="D17" s="44"/>
      <c r="E17" s="38"/>
      <c r="F17" s="48"/>
      <c r="G17" s="38"/>
      <c r="H17" s="38"/>
      <c r="I17" s="38"/>
      <c r="J17" s="39"/>
    </row>
    <row r="18" spans="1:10" ht="17" customHeight="1">
      <c r="A18" s="127"/>
      <c r="B18" s="37"/>
      <c r="C18" s="44"/>
      <c r="D18" s="44"/>
      <c r="E18" s="38"/>
      <c r="F18" s="48"/>
      <c r="G18" s="38"/>
      <c r="H18" s="38"/>
      <c r="I18" s="38"/>
      <c r="J18" s="39"/>
    </row>
    <row r="19" spans="1:10" ht="17" customHeight="1">
      <c r="A19" s="127"/>
      <c r="B19" s="37"/>
      <c r="C19" s="44"/>
      <c r="D19" s="44"/>
      <c r="E19" s="38"/>
      <c r="F19" s="48"/>
      <c r="G19" s="38"/>
      <c r="H19" s="38"/>
      <c r="I19" s="38"/>
      <c r="J19" s="39"/>
    </row>
    <row r="20" spans="1:10" ht="17" customHeight="1">
      <c r="A20" s="127"/>
      <c r="B20" s="37"/>
      <c r="C20" s="44"/>
      <c r="D20" s="44"/>
      <c r="E20" s="38"/>
      <c r="F20" s="48"/>
      <c r="G20" s="38"/>
      <c r="H20" s="38"/>
      <c r="I20" s="38"/>
      <c r="J20" s="39"/>
    </row>
    <row r="21" spans="1:10" ht="17" customHeight="1">
      <c r="A21" s="127"/>
      <c r="B21" s="37"/>
      <c r="C21" s="44"/>
      <c r="D21" s="44"/>
      <c r="E21" s="38"/>
      <c r="F21" s="48"/>
      <c r="G21" s="38"/>
      <c r="H21" s="38"/>
      <c r="I21" s="38"/>
      <c r="J21" s="39"/>
    </row>
    <row r="22" spans="1:10" ht="17" customHeight="1">
      <c r="A22" s="127"/>
      <c r="B22" s="37"/>
      <c r="C22" s="44"/>
      <c r="D22" s="44"/>
      <c r="E22" s="38"/>
      <c r="F22" s="48"/>
      <c r="G22" s="38"/>
      <c r="H22" s="38"/>
      <c r="I22" s="38"/>
      <c r="J22" s="39"/>
    </row>
    <row r="23" spans="1:10" ht="17" customHeight="1">
      <c r="A23" s="127"/>
      <c r="B23" s="37"/>
      <c r="C23" s="44"/>
      <c r="D23" s="44"/>
      <c r="E23" s="38"/>
      <c r="F23" s="48"/>
      <c r="G23" s="38"/>
      <c r="H23" s="38"/>
      <c r="I23" s="38"/>
      <c r="J23" s="39"/>
    </row>
    <row r="24" spans="1:10" ht="17" customHeight="1">
      <c r="A24" s="127"/>
      <c r="B24" s="37"/>
      <c r="C24" s="44"/>
      <c r="D24" s="44"/>
      <c r="E24" s="38"/>
      <c r="F24" s="48"/>
      <c r="G24" s="38"/>
      <c r="H24" s="38"/>
      <c r="I24" s="38"/>
      <c r="J24" s="39"/>
    </row>
    <row r="25" spans="1:10" ht="17" customHeight="1">
      <c r="A25" s="127"/>
      <c r="B25" s="37"/>
      <c r="C25" s="44"/>
      <c r="D25" s="44"/>
      <c r="E25" s="38"/>
      <c r="F25" s="48"/>
      <c r="G25" s="38"/>
      <c r="H25" s="38"/>
      <c r="I25" s="38"/>
      <c r="J25" s="39"/>
    </row>
    <row r="26" spans="1:10" ht="17" customHeight="1">
      <c r="A26" s="127"/>
      <c r="B26" s="37"/>
      <c r="C26" s="44"/>
      <c r="D26" s="44"/>
      <c r="E26" s="38"/>
      <c r="F26" s="48"/>
      <c r="G26" s="38"/>
      <c r="H26" s="38"/>
      <c r="I26" s="38"/>
      <c r="J26" s="39"/>
    </row>
    <row r="27" spans="1:10" ht="17" customHeight="1">
      <c r="A27" s="127"/>
      <c r="B27" s="37"/>
      <c r="C27" s="44"/>
      <c r="D27" s="44"/>
      <c r="E27" s="38"/>
      <c r="F27" s="48"/>
      <c r="G27" s="38"/>
      <c r="H27" s="38"/>
      <c r="I27" s="38"/>
      <c r="J27" s="39"/>
    </row>
    <row r="28" spans="1:10" ht="17" customHeight="1">
      <c r="A28" s="127"/>
      <c r="B28" s="37"/>
      <c r="C28" s="44"/>
      <c r="D28" s="44"/>
      <c r="E28" s="38"/>
      <c r="F28" s="48"/>
      <c r="G28" s="38"/>
      <c r="H28" s="38"/>
      <c r="I28" s="38"/>
      <c r="J28" s="39"/>
    </row>
    <row r="29" spans="1:10" ht="17" customHeight="1">
      <c r="A29" s="127"/>
      <c r="B29" s="37"/>
      <c r="C29" s="44"/>
      <c r="D29" s="44"/>
      <c r="E29" s="38"/>
      <c r="F29" s="48"/>
      <c r="G29" s="38"/>
      <c r="H29" s="38"/>
      <c r="I29" s="38"/>
      <c r="J29" s="39"/>
    </row>
    <row r="30" spans="1:10" ht="17" customHeight="1">
      <c r="A30" s="127"/>
      <c r="B30" s="37"/>
      <c r="C30" s="44"/>
      <c r="D30" s="44"/>
      <c r="E30" s="38"/>
      <c r="F30" s="48"/>
      <c r="G30" s="38"/>
      <c r="H30" s="38"/>
      <c r="I30" s="38"/>
      <c r="J30" s="39"/>
    </row>
    <row r="31" spans="1:10" ht="17" customHeight="1">
      <c r="A31" s="127"/>
      <c r="B31" s="37"/>
      <c r="C31" s="44"/>
      <c r="D31" s="44"/>
      <c r="E31" s="38"/>
      <c r="F31" s="48"/>
      <c r="G31" s="38"/>
      <c r="H31" s="38"/>
      <c r="I31" s="38"/>
      <c r="J31" s="39"/>
    </row>
    <row r="32" spans="1:10" ht="17" customHeight="1">
      <c r="A32" s="127"/>
      <c r="B32" s="37"/>
      <c r="C32" s="44"/>
      <c r="D32" s="44"/>
      <c r="E32" s="38"/>
      <c r="F32" s="48"/>
      <c r="G32" s="38"/>
      <c r="H32" s="38"/>
      <c r="I32" s="38"/>
      <c r="J32" s="39"/>
    </row>
    <row r="33" spans="1:10" ht="17" customHeight="1">
      <c r="A33" s="127"/>
      <c r="B33" s="37"/>
      <c r="C33" s="44"/>
      <c r="D33" s="44"/>
      <c r="E33" s="38"/>
      <c r="F33" s="48"/>
      <c r="G33" s="38"/>
      <c r="H33" s="38"/>
      <c r="I33" s="38"/>
      <c r="J33" s="39"/>
    </row>
    <row r="34" spans="1:10" ht="17" customHeight="1">
      <c r="A34" s="127"/>
      <c r="B34" s="37"/>
      <c r="C34" s="44"/>
      <c r="D34" s="44"/>
      <c r="E34" s="38"/>
      <c r="F34" s="48"/>
      <c r="G34" s="38"/>
      <c r="H34" s="38"/>
      <c r="I34" s="38"/>
      <c r="J34" s="39"/>
    </row>
    <row r="35" spans="1:10" ht="17" customHeight="1">
      <c r="A35" s="127"/>
      <c r="B35" s="37"/>
      <c r="C35" s="44"/>
      <c r="D35" s="44"/>
      <c r="E35" s="38"/>
      <c r="F35" s="48"/>
      <c r="G35" s="38"/>
      <c r="H35" s="38"/>
      <c r="I35" s="38"/>
      <c r="J35" s="39"/>
    </row>
    <row r="36" spans="1:10" ht="17" customHeight="1">
      <c r="A36" s="127"/>
      <c r="B36" s="37"/>
      <c r="C36" s="44"/>
      <c r="D36" s="44"/>
      <c r="E36" s="38"/>
      <c r="F36" s="48"/>
      <c r="G36" s="38"/>
      <c r="H36" s="38"/>
      <c r="I36" s="38"/>
      <c r="J36" s="39"/>
    </row>
    <row r="37" spans="1:10" ht="17" customHeight="1">
      <c r="A37" s="127"/>
      <c r="B37" s="37"/>
      <c r="C37" s="44"/>
      <c r="D37" s="44"/>
      <c r="E37" s="38"/>
      <c r="F37" s="48"/>
      <c r="G37" s="38"/>
      <c r="H37" s="38"/>
      <c r="I37" s="38"/>
      <c r="J37" s="39"/>
    </row>
    <row r="38" spans="1:10" ht="17" customHeight="1" thickBot="1">
      <c r="A38" s="127"/>
      <c r="B38" s="40"/>
      <c r="C38" s="45"/>
      <c r="D38" s="45"/>
      <c r="E38" s="41"/>
      <c r="F38" s="49"/>
      <c r="G38" s="41"/>
      <c r="H38" s="41"/>
      <c r="I38" s="41"/>
      <c r="J38" s="42"/>
    </row>
    <row r="40" spans="1:10" ht="16">
      <c r="B40" s="131" t="s">
        <v>367</v>
      </c>
    </row>
    <row r="41" spans="1:10" ht="16">
      <c r="B41" s="240" t="s">
        <v>364</v>
      </c>
      <c r="C41" s="240"/>
      <c r="D41" s="240"/>
      <c r="E41" s="240"/>
      <c r="F41" s="240"/>
      <c r="G41" s="240"/>
      <c r="H41" s="240"/>
      <c r="I41" s="240"/>
      <c r="J41" s="240"/>
    </row>
    <row r="42" spans="1:10" ht="15.5" customHeight="1">
      <c r="B42" s="241" t="s">
        <v>57</v>
      </c>
      <c r="C42" s="241"/>
      <c r="D42" s="241"/>
      <c r="E42" s="241"/>
      <c r="F42" s="241"/>
      <c r="G42" s="241"/>
      <c r="H42" s="241"/>
      <c r="I42" s="241"/>
      <c r="J42" s="241"/>
    </row>
    <row r="43" spans="1:10" ht="15.5" customHeight="1">
      <c r="B43" s="238" t="s">
        <v>58</v>
      </c>
      <c r="C43" s="238"/>
      <c r="D43" s="238"/>
      <c r="E43" s="238"/>
      <c r="F43" s="238"/>
      <c r="G43" s="238"/>
      <c r="H43" s="238"/>
      <c r="I43" s="238"/>
      <c r="J43" s="238"/>
    </row>
  </sheetData>
  <sheetProtection algorithmName="SHA-512" hashValue="lrZIWzfhAgMWWDWqktWBhHC5Pzf4UVG6I+AV2mk5fYlCO5FfwNJxuo/UDWC4Ivpz3gnP90gSDcqEopM4YS69sQ==" saltValue="5mmXDPei6OXpSPnEIBH+lQ==" spinCount="100000" sheet="1" objects="1" scenarios="1" selectLockedCells="1"/>
  <mergeCells count="6">
    <mergeCell ref="B43:J43"/>
    <mergeCell ref="B2:J2"/>
    <mergeCell ref="B5:C5"/>
    <mergeCell ref="B3:C3"/>
    <mergeCell ref="B41:J41"/>
    <mergeCell ref="B42:J42"/>
  </mergeCells>
  <conditionalFormatting sqref="A5:XFD38">
    <cfRule type="expression" dxfId="10" priority="1">
      <formula>$D$3 = "NE"</formula>
    </cfRule>
  </conditionalFormatting>
  <conditionalFormatting sqref="D4">
    <cfRule type="cellIs" dxfId="9" priority="3" operator="equal">
      <formula>$D$3=NE</formula>
    </cfRule>
  </conditionalFormatting>
  <dataValidations count="7">
    <dataValidation type="list" allowBlank="1" showInputMessage="1" showErrorMessage="1" errorTitle="Chybné zadání" error="Zadejte ANO / NE." sqref="D3" xr:uid="{A96AAF26-4F33-A446-B7F8-F7A3C78C5089}">
      <formula1>"ANO,NE"</formula1>
    </dataValidation>
    <dataValidation type="date" allowBlank="1" showInputMessage="1" showErrorMessage="1" errorTitle="Chybné zadání" error="Zadejte platné datum." sqref="H8:H38" xr:uid="{5EDE0841-1A38-D44B-A090-42785DD790EB}">
      <formula1>1</formula1>
      <formula2>47484</formula2>
    </dataValidation>
    <dataValidation type="list" allowBlank="1" showInputMessage="1" showErrorMessage="1" errorTitle="Chybné zadání" error="Zadejte MSP / Velký podnik" sqref="D8:D38" xr:uid="{5D2F4AC8-F140-914C-8416-3C5B32D03BB4}">
      <formula1>"MSP, Velký podnik"</formula1>
    </dataValidation>
    <dataValidation type="decimal" operator="greaterThan" allowBlank="1" showInputMessage="1" showErrorMessage="1" errorTitle="Chybné zadání" error="Zadejte číselnou hodnotu pronajaté podlahové plochy." sqref="E8:E38" xr:uid="{834C09A6-A952-804E-BF36-0A54EA3951D5}">
      <formula1>0</formula1>
    </dataValidation>
    <dataValidation type="decimal" operator="greaterThan" allowBlank="1" showInputMessage="1" showErrorMessage="1" errorTitle="Chybné zadání" error="Zadejte číselnou hodnotu měsíčníí platby v Kč." sqref="F8:F38" xr:uid="{ED82A031-D5FA-A64B-B9C4-932B779266AD}">
      <formula1>0</formula1>
    </dataValidation>
    <dataValidation type="decimal" operator="greaterThan" allowBlank="1" showInputMessage="1" showErrorMessage="1" errorTitle="Chybné zadání" error="Zadejte počet let, můžete také desetinné číslo." sqref="I8:I38" xr:uid="{73D92F2B-9D67-B149-BE1C-5816DF450D8D}">
      <formula1>0</formula1>
    </dataValidation>
    <dataValidation type="decimal" operator="greaterThanOrEqual" allowBlank="1" showInputMessage="1" showErrorMessage="1" errorTitle="Chybné zadání" error="Zadejte objem záruky v Kč." sqref="J8:J38" xr:uid="{6D044EF8-36DF-0343-9C5F-2AD8779523BE}">
      <formula1>0</formula1>
    </dataValidation>
  </dataValidations>
  <hyperlinks>
    <hyperlink ref="B42" r:id="rId1" xr:uid="{9E5D8F16-5DD4-BC46-A75D-95B04D7FCC7B}"/>
    <hyperlink ref="B43" r:id="rId2" xr:uid="{46D52795-F236-42A0-BEDB-33F0B3938CC3}"/>
  </hyperlinks>
  <pageMargins left="0.7" right="0.7" top="0.75" bottom="0.75" header="0.3" footer="0.3"/>
  <pageSetup paperSize="9" orientation="portrait" horizontalDpi="4294967293" verticalDpi="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hybné zadání" error="Zadejte obor podnikání ze seznamu (pouze hodnoty s číselným kódem)." xr:uid="{3966368B-5AD4-E144-AA79-FCFC79BDAB53}">
          <x14:formula1>
            <xm:f>'NACE kódy'!$A$1:$A$56</xm:f>
          </x14:formula1>
          <xm:sqref>C8:C38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6FF5-D1F4-B643-A4D4-F3AFDC7DD753}">
  <sheetPr codeName="List9"/>
  <dimension ref="A1:R66"/>
  <sheetViews>
    <sheetView zoomScale="130" zoomScaleNormal="130" workbookViewId="0">
      <selection activeCell="B6" sqref="B6"/>
    </sheetView>
  </sheetViews>
  <sheetFormatPr baseColWidth="10" defaultColWidth="8.83203125" defaultRowHeight="13"/>
  <cols>
    <col min="1" max="1" width="2.83203125" customWidth="1"/>
    <col min="2" max="3" width="30.83203125" customWidth="1"/>
    <col min="4" max="5" width="20.83203125" customWidth="1"/>
    <col min="6" max="6" width="83.33203125" customWidth="1"/>
    <col min="7" max="18" width="7.33203125" customWidth="1"/>
  </cols>
  <sheetData>
    <row r="1" spans="1:18" ht="16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24">
      <c r="B2" s="217" t="s">
        <v>403</v>
      </c>
      <c r="C2" s="217"/>
      <c r="D2" s="217"/>
      <c r="E2" s="217"/>
      <c r="F2" s="217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 ht="25" thickBot="1">
      <c r="A3" s="81"/>
      <c r="B3" s="132" t="s">
        <v>116</v>
      </c>
      <c r="C3" s="132"/>
      <c r="D3" s="82"/>
      <c r="E3" s="81"/>
      <c r="F3" s="81"/>
      <c r="G3" s="120"/>
      <c r="H3" s="120"/>
      <c r="I3" s="120"/>
      <c r="J3" s="120"/>
      <c r="K3" s="120"/>
      <c r="L3" s="81"/>
      <c r="M3" s="81"/>
      <c r="N3" s="121"/>
      <c r="O3" s="121"/>
      <c r="P3" s="121"/>
      <c r="Q3" s="121"/>
      <c r="R3" s="121"/>
    </row>
    <row r="4" spans="1:18" s="123" customFormat="1" ht="18" thickBot="1">
      <c r="A4" s="122"/>
      <c r="B4" s="128" t="s">
        <v>51</v>
      </c>
      <c r="C4" s="129" t="s">
        <v>117</v>
      </c>
      <c r="D4" s="129" t="s">
        <v>118</v>
      </c>
      <c r="E4" s="129" t="s">
        <v>119</v>
      </c>
      <c r="F4" s="130" t="s">
        <v>120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</row>
    <row r="5" spans="1:18" ht="69" thickBot="1">
      <c r="B5" s="124" t="s">
        <v>121</v>
      </c>
      <c r="C5" s="125" t="s">
        <v>122</v>
      </c>
      <c r="D5" s="125" t="s">
        <v>123</v>
      </c>
      <c r="E5" s="125" t="s">
        <v>124</v>
      </c>
      <c r="F5" s="126" t="s">
        <v>125</v>
      </c>
    </row>
    <row r="6" spans="1:18" ht="17" customHeight="1">
      <c r="A6" s="127"/>
      <c r="B6" s="34"/>
      <c r="C6" s="35"/>
      <c r="D6" s="35"/>
      <c r="E6" s="35"/>
      <c r="F6" s="36"/>
    </row>
    <row r="7" spans="1:18" ht="17" customHeight="1">
      <c r="A7" s="127"/>
      <c r="B7" s="37"/>
      <c r="C7" s="38"/>
      <c r="D7" s="38"/>
      <c r="E7" s="38"/>
      <c r="F7" s="39"/>
    </row>
    <row r="8" spans="1:18" ht="17" customHeight="1">
      <c r="A8" s="127"/>
      <c r="B8" s="37"/>
      <c r="C8" s="38"/>
      <c r="D8" s="38"/>
      <c r="E8" s="38"/>
      <c r="F8" s="39"/>
    </row>
    <row r="9" spans="1:18" ht="17" customHeight="1">
      <c r="A9" s="127"/>
      <c r="B9" s="37"/>
      <c r="C9" s="38"/>
      <c r="D9" s="38"/>
      <c r="E9" s="38"/>
      <c r="F9" s="39"/>
    </row>
    <row r="10" spans="1:18" ht="17" customHeight="1">
      <c r="A10" s="127"/>
      <c r="B10" s="37"/>
      <c r="C10" s="38"/>
      <c r="D10" s="38"/>
      <c r="E10" s="38"/>
      <c r="F10" s="39"/>
    </row>
    <row r="11" spans="1:18" ht="17" customHeight="1">
      <c r="A11" s="127"/>
      <c r="B11" s="37"/>
      <c r="C11" s="38"/>
      <c r="D11" s="38"/>
      <c r="E11" s="38"/>
      <c r="F11" s="39"/>
    </row>
    <row r="12" spans="1:18" ht="17" customHeight="1">
      <c r="A12" s="127"/>
      <c r="B12" s="37"/>
      <c r="C12" s="38"/>
      <c r="D12" s="38"/>
      <c r="E12" s="38"/>
      <c r="F12" s="39"/>
    </row>
    <row r="13" spans="1:18" ht="17" customHeight="1">
      <c r="A13" s="127"/>
      <c r="B13" s="37"/>
      <c r="C13" s="38"/>
      <c r="D13" s="38"/>
      <c r="E13" s="38"/>
      <c r="F13" s="39"/>
    </row>
    <row r="14" spans="1:18" ht="17" customHeight="1">
      <c r="A14" s="127"/>
      <c r="B14" s="37"/>
      <c r="C14" s="38"/>
      <c r="D14" s="38"/>
      <c r="E14" s="38"/>
      <c r="F14" s="39"/>
    </row>
    <row r="15" spans="1:18" ht="17" customHeight="1">
      <c r="A15" s="127"/>
      <c r="B15" s="37"/>
      <c r="C15" s="38"/>
      <c r="D15" s="38"/>
      <c r="E15" s="38"/>
      <c r="F15" s="39"/>
    </row>
    <row r="16" spans="1:18" ht="17" customHeight="1" thickBot="1">
      <c r="A16" s="127"/>
      <c r="B16" s="40"/>
      <c r="C16" s="41"/>
      <c r="D16" s="41"/>
      <c r="E16" s="41"/>
      <c r="F16" s="42"/>
    </row>
    <row r="17" spans="1:6" ht="17" customHeight="1">
      <c r="A17" s="127"/>
      <c r="B17" s="127"/>
      <c r="C17" s="127"/>
      <c r="D17" s="127"/>
      <c r="E17" s="127"/>
      <c r="F17" s="133"/>
    </row>
    <row r="18" spans="1:6" s="127" customFormat="1" ht="25" customHeight="1" thickBot="1">
      <c r="B18" s="132" t="s">
        <v>126</v>
      </c>
      <c r="F18" s="133"/>
    </row>
    <row r="19" spans="1:6" ht="17" customHeight="1" thickBot="1">
      <c r="A19" s="127"/>
      <c r="B19" s="128" t="s">
        <v>51</v>
      </c>
      <c r="C19" s="129" t="s">
        <v>117</v>
      </c>
      <c r="D19" s="129" t="s">
        <v>118</v>
      </c>
      <c r="E19" s="129" t="s">
        <v>119</v>
      </c>
      <c r="F19" s="130" t="s">
        <v>120</v>
      </c>
    </row>
    <row r="20" spans="1:6" ht="69" thickBot="1">
      <c r="A20" s="127"/>
      <c r="B20" s="124" t="s">
        <v>121</v>
      </c>
      <c r="C20" s="125" t="s">
        <v>122</v>
      </c>
      <c r="D20" s="125" t="s">
        <v>123</v>
      </c>
      <c r="E20" s="125" t="s">
        <v>124</v>
      </c>
      <c r="F20" s="126" t="s">
        <v>125</v>
      </c>
    </row>
    <row r="21" spans="1:6" ht="17" customHeight="1">
      <c r="A21" s="127"/>
      <c r="B21" s="37"/>
      <c r="C21" s="38"/>
      <c r="D21" s="38"/>
      <c r="E21" s="38"/>
      <c r="F21" s="51"/>
    </row>
    <row r="22" spans="1:6" ht="17" customHeight="1">
      <c r="A22" s="127"/>
      <c r="B22" s="37"/>
      <c r="C22" s="38"/>
      <c r="D22" s="38"/>
      <c r="E22" s="38"/>
      <c r="F22" s="51"/>
    </row>
    <row r="23" spans="1:6" ht="17" customHeight="1">
      <c r="A23" s="127"/>
      <c r="B23" s="37"/>
      <c r="C23" s="38"/>
      <c r="D23" s="38"/>
      <c r="E23" s="38"/>
      <c r="F23" s="51"/>
    </row>
    <row r="24" spans="1:6" ht="17" customHeight="1">
      <c r="A24" s="127"/>
      <c r="B24" s="37"/>
      <c r="C24" s="38"/>
      <c r="D24" s="38"/>
      <c r="E24" s="38"/>
      <c r="F24" s="51"/>
    </row>
    <row r="25" spans="1:6" ht="17" customHeight="1">
      <c r="A25" s="127"/>
      <c r="B25" s="37"/>
      <c r="C25" s="38"/>
      <c r="D25" s="38"/>
      <c r="E25" s="38"/>
      <c r="F25" s="51"/>
    </row>
    <row r="26" spans="1:6" ht="17" customHeight="1">
      <c r="A26" s="127"/>
      <c r="B26" s="37"/>
      <c r="C26" s="38"/>
      <c r="D26" s="38"/>
      <c r="E26" s="38"/>
      <c r="F26" s="51"/>
    </row>
    <row r="27" spans="1:6" ht="17" customHeight="1">
      <c r="A27" s="127"/>
      <c r="B27" s="37"/>
      <c r="C27" s="38"/>
      <c r="D27" s="38"/>
      <c r="E27" s="38"/>
      <c r="F27" s="51"/>
    </row>
    <row r="28" spans="1:6" ht="17" customHeight="1">
      <c r="A28" s="127"/>
      <c r="B28" s="37"/>
      <c r="C28" s="38"/>
      <c r="D28" s="38"/>
      <c r="E28" s="38"/>
      <c r="F28" s="51"/>
    </row>
    <row r="29" spans="1:6" ht="17" customHeight="1">
      <c r="A29" s="127"/>
      <c r="B29" s="37"/>
      <c r="C29" s="38"/>
      <c r="D29" s="38"/>
      <c r="E29" s="38"/>
      <c r="F29" s="51"/>
    </row>
    <row r="30" spans="1:6" ht="17" customHeight="1" thickBot="1">
      <c r="A30" s="127"/>
      <c r="B30" s="40"/>
      <c r="C30" s="41"/>
      <c r="D30" s="41"/>
      <c r="E30" s="41"/>
      <c r="F30" s="52"/>
    </row>
    <row r="31" spans="1:6" ht="17" customHeight="1">
      <c r="A31" s="127"/>
    </row>
    <row r="32" spans="1:6" ht="17" customHeight="1">
      <c r="A32" s="127"/>
    </row>
    <row r="33" spans="1:1" ht="17" customHeight="1">
      <c r="A33" s="127"/>
    </row>
    <row r="34" spans="1:1" ht="17" customHeight="1">
      <c r="A34" s="127"/>
    </row>
    <row r="35" spans="1:1" ht="17" customHeight="1">
      <c r="A35" s="127"/>
    </row>
    <row r="36" spans="1:1" ht="17" customHeight="1">
      <c r="A36" s="127"/>
    </row>
    <row r="37" spans="1:1" ht="17" customHeight="1">
      <c r="A37" s="127"/>
    </row>
    <row r="38" spans="1:1" ht="17" customHeight="1">
      <c r="A38" s="127"/>
    </row>
    <row r="39" spans="1:1" ht="17" customHeight="1">
      <c r="A39" s="127"/>
    </row>
    <row r="40" spans="1:1" ht="17" customHeight="1">
      <c r="A40" s="127"/>
    </row>
    <row r="41" spans="1:1" ht="17" customHeight="1">
      <c r="A41" s="127"/>
    </row>
    <row r="42" spans="1:1" ht="17" customHeight="1">
      <c r="A42" s="127"/>
    </row>
    <row r="43" spans="1:1" ht="17" customHeight="1">
      <c r="A43" s="127"/>
    </row>
    <row r="44" spans="1:1" ht="17" customHeight="1">
      <c r="A44" s="127"/>
    </row>
    <row r="45" spans="1:1" ht="17" customHeight="1">
      <c r="A45" s="127"/>
    </row>
    <row r="46" spans="1:1" ht="17" customHeight="1">
      <c r="A46" s="127"/>
    </row>
    <row r="47" spans="1:1" ht="17" customHeight="1">
      <c r="A47" s="127"/>
    </row>
    <row r="48" spans="1:1" ht="17" customHeight="1">
      <c r="A48" s="127"/>
    </row>
    <row r="49" spans="1:1" ht="17" customHeight="1">
      <c r="A49" s="127"/>
    </row>
    <row r="50" spans="1:1" ht="17" customHeight="1">
      <c r="A50" s="127"/>
    </row>
    <row r="51" spans="1:1" ht="17" customHeight="1">
      <c r="A51" s="127"/>
    </row>
    <row r="52" spans="1:1" ht="17" customHeight="1">
      <c r="A52" s="127"/>
    </row>
    <row r="53" spans="1:1" ht="17" customHeight="1">
      <c r="A53" s="127"/>
    </row>
    <row r="54" spans="1:1" ht="17" customHeight="1">
      <c r="A54" s="127"/>
    </row>
    <row r="55" spans="1:1" ht="17" customHeight="1">
      <c r="A55" s="127"/>
    </row>
    <row r="56" spans="1:1" ht="17" customHeight="1">
      <c r="A56" s="127"/>
    </row>
    <row r="57" spans="1:1" ht="17" customHeight="1">
      <c r="A57" s="127"/>
    </row>
    <row r="58" spans="1:1" ht="17" customHeight="1">
      <c r="A58" s="127"/>
    </row>
    <row r="59" spans="1:1" ht="17" customHeight="1">
      <c r="A59" s="127"/>
    </row>
    <row r="60" spans="1:1" ht="17" customHeight="1">
      <c r="A60" s="127"/>
    </row>
    <row r="61" spans="1:1" ht="17" customHeight="1">
      <c r="A61" s="127"/>
    </row>
    <row r="62" spans="1:1" ht="17" customHeight="1">
      <c r="A62" s="127"/>
    </row>
    <row r="63" spans="1:1" ht="17" customHeight="1">
      <c r="A63" s="127"/>
    </row>
    <row r="64" spans="1:1" ht="17" customHeight="1">
      <c r="A64" s="127"/>
    </row>
    <row r="65" spans="1:1" ht="17" customHeight="1">
      <c r="A65" s="127"/>
    </row>
    <row r="66" spans="1:1" ht="17" customHeight="1">
      <c r="A66" s="127"/>
    </row>
  </sheetData>
  <sheetProtection algorithmName="SHA-512" hashValue="QswyHARASApBsVF51ADyTmIY8rthikhGlu6wxd0ZtEM+XAA4bTk2UNzmiUDiU3/8C0N15e2fMONkdg+qwn3KVA==" saltValue="xJVz/40GtM8skYn2J68Dww==" spinCount="100000" sheet="1" objects="1" scenarios="1" selectLockedCells="1"/>
  <mergeCells count="1">
    <mergeCell ref="B2:F2"/>
  </mergeCells>
  <dataValidations count="5">
    <dataValidation type="decimal" operator="greaterThan" allowBlank="1" showInputMessage="1" showErrorMessage="1" errorTitle="Chybné zadání" error="Zadejte číselnou hodnotu měsíčníí platby v Kč." sqref="F17:F18" xr:uid="{D15F02FA-3CBD-9E48-ADF1-679DEFC535E1}">
      <formula1>0</formula1>
    </dataValidation>
    <dataValidation type="decimal" operator="greaterThan" allowBlank="1" showInputMessage="1" showErrorMessage="1" errorTitle="Chybné zadání" error="Zadejte číselnou hodnotu pronajaté podlahové plochy." sqref="E6:E18 E21:E30" xr:uid="{E2EEEEC1-E787-7440-A2F3-2A1716004E04}">
      <formula1>0</formula1>
    </dataValidation>
    <dataValidation allowBlank="1" showInputMessage="1" showErrorMessage="1" errorTitle="Chybné zadání" error="Zadejte MSP / Velký podnik" sqref="D6:D18 D21:D30" xr:uid="{D5B7EF65-7F35-1043-91E3-8A0E9B7793E2}"/>
    <dataValidation allowBlank="1" showInputMessage="1" showErrorMessage="1" errorTitle="Chybné zadání" error="Zadejte obor podnikání ze seznamu (pouze hodnoty s číselným kódem)." sqref="C6:C18 C21:C30" xr:uid="{679D593E-F390-6148-B538-CB9C44390ACE}"/>
    <dataValidation operator="greaterThan" allowBlank="1" showInputMessage="1" showErrorMessage="1" errorTitle="Chybné zadání" error="Zadejte číselnou hodnotu měsíčníí platby v Kč." sqref="F6:F16 F21:F30" xr:uid="{8F08944C-D5D3-2740-9C7A-0BF150572ABF}"/>
  </dataValidation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138B2-D15C-D64F-B1B4-A2609A780B14}">
  <sheetPr codeName="List10"/>
  <dimension ref="A1:R53"/>
  <sheetViews>
    <sheetView zoomScale="130" zoomScaleNormal="130" workbookViewId="0">
      <selection activeCell="B6" sqref="B6"/>
    </sheetView>
  </sheetViews>
  <sheetFormatPr baseColWidth="10" defaultColWidth="8.83203125" defaultRowHeight="13"/>
  <cols>
    <col min="1" max="1" width="2.83203125" customWidth="1"/>
    <col min="2" max="2" width="21" customWidth="1"/>
    <col min="3" max="3" width="32.83203125" customWidth="1"/>
    <col min="4" max="8" width="21" customWidth="1"/>
    <col min="9" max="9" width="27.6640625" customWidth="1"/>
    <col min="10" max="18" width="7.33203125" customWidth="1"/>
  </cols>
  <sheetData>
    <row r="1" spans="1:18" ht="16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24">
      <c r="B2" s="217" t="s">
        <v>404</v>
      </c>
      <c r="C2" s="217"/>
      <c r="D2" s="217"/>
      <c r="E2" s="217"/>
      <c r="F2" s="217"/>
      <c r="G2" s="217"/>
      <c r="H2" s="217"/>
      <c r="I2" s="217"/>
      <c r="J2" s="118"/>
      <c r="K2" s="118"/>
      <c r="L2" s="118"/>
      <c r="M2" s="118"/>
      <c r="N2" s="118"/>
      <c r="O2" s="118"/>
      <c r="P2" s="118"/>
      <c r="Q2" s="118"/>
      <c r="R2" s="118"/>
    </row>
    <row r="3" spans="1:18" ht="25" thickBot="1">
      <c r="A3" s="81"/>
      <c r="B3" s="132" t="s">
        <v>127</v>
      </c>
      <c r="C3" s="132"/>
      <c r="D3" s="82"/>
      <c r="E3" s="81"/>
      <c r="F3" s="81"/>
      <c r="G3" s="81"/>
      <c r="H3" s="81"/>
      <c r="I3" s="81"/>
      <c r="J3" s="120"/>
      <c r="K3" s="120"/>
      <c r="L3" s="81"/>
      <c r="M3" s="81"/>
      <c r="N3" s="121"/>
      <c r="O3" s="121"/>
      <c r="P3" s="121"/>
      <c r="Q3" s="121"/>
      <c r="R3" s="121"/>
    </row>
    <row r="4" spans="1:18" s="123" customFormat="1" ht="18" thickBot="1">
      <c r="A4" s="122"/>
      <c r="B4" s="128" t="s">
        <v>128</v>
      </c>
      <c r="C4" s="129" t="s">
        <v>129</v>
      </c>
      <c r="D4" s="129" t="s">
        <v>130</v>
      </c>
      <c r="E4" s="129" t="s">
        <v>131</v>
      </c>
      <c r="F4" s="129" t="s">
        <v>132</v>
      </c>
      <c r="G4" s="129" t="s">
        <v>133</v>
      </c>
      <c r="H4" s="129" t="s">
        <v>134</v>
      </c>
      <c r="I4" s="130" t="s">
        <v>135</v>
      </c>
      <c r="J4" s="122"/>
      <c r="K4" s="122"/>
      <c r="L4" s="122"/>
      <c r="M4" s="122"/>
      <c r="N4" s="122"/>
      <c r="O4" s="122"/>
      <c r="P4" s="122"/>
      <c r="Q4" s="122"/>
      <c r="R4" s="122"/>
    </row>
    <row r="5" spans="1:18" ht="51">
      <c r="B5" s="134" t="s">
        <v>136</v>
      </c>
      <c r="C5" s="135" t="s">
        <v>137</v>
      </c>
      <c r="D5" s="135" t="s">
        <v>138</v>
      </c>
      <c r="E5" s="135" t="s">
        <v>139</v>
      </c>
      <c r="F5" s="135" t="s">
        <v>140</v>
      </c>
      <c r="G5" s="135" t="s">
        <v>141</v>
      </c>
      <c r="H5" s="135" t="s">
        <v>142</v>
      </c>
      <c r="I5" s="136" t="s">
        <v>143</v>
      </c>
    </row>
    <row r="6" spans="1:18" ht="17" customHeight="1">
      <c r="A6" s="127"/>
      <c r="B6" s="37"/>
      <c r="C6" s="38"/>
      <c r="D6" s="38"/>
      <c r="E6" s="38"/>
      <c r="F6" s="57"/>
      <c r="G6" s="38"/>
      <c r="H6" s="48"/>
      <c r="I6" s="51"/>
    </row>
    <row r="7" spans="1:18" ht="17" customHeight="1">
      <c r="A7" s="127"/>
      <c r="B7" s="37"/>
      <c r="C7" s="38"/>
      <c r="D7" s="38"/>
      <c r="E7" s="38"/>
      <c r="F7" s="57"/>
      <c r="G7" s="38"/>
      <c r="H7" s="48"/>
      <c r="I7" s="51"/>
    </row>
    <row r="8" spans="1:18" ht="17" customHeight="1">
      <c r="A8" s="127"/>
      <c r="B8" s="37"/>
      <c r="C8" s="38"/>
      <c r="D8" s="38"/>
      <c r="E8" s="38"/>
      <c r="F8" s="57"/>
      <c r="G8" s="38"/>
      <c r="H8" s="48"/>
      <c r="I8" s="51"/>
    </row>
    <row r="9" spans="1:18" ht="17" customHeight="1">
      <c r="A9" s="127"/>
      <c r="B9" s="37"/>
      <c r="C9" s="38"/>
      <c r="D9" s="38"/>
      <c r="E9" s="38"/>
      <c r="F9" s="57"/>
      <c r="G9" s="38"/>
      <c r="H9" s="48"/>
      <c r="I9" s="51"/>
    </row>
    <row r="10" spans="1:18" ht="17" customHeight="1">
      <c r="A10" s="127"/>
      <c r="B10" s="37"/>
      <c r="C10" s="38"/>
      <c r="D10" s="38"/>
      <c r="E10" s="38"/>
      <c r="F10" s="57"/>
      <c r="G10" s="38"/>
      <c r="H10" s="48"/>
      <c r="I10" s="51"/>
    </row>
    <row r="11" spans="1:18" ht="17" customHeight="1">
      <c r="A11" s="127"/>
      <c r="B11" s="37"/>
      <c r="C11" s="38"/>
      <c r="D11" s="38"/>
      <c r="E11" s="38"/>
      <c r="F11" s="57"/>
      <c r="G11" s="38"/>
      <c r="H11" s="48"/>
      <c r="I11" s="51"/>
    </row>
    <row r="12" spans="1:18" ht="17" customHeight="1" thickBot="1">
      <c r="A12" s="127"/>
      <c r="B12" s="40"/>
      <c r="C12" s="41"/>
      <c r="D12" s="41"/>
      <c r="E12" s="41"/>
      <c r="F12" s="58"/>
      <c r="G12" s="41"/>
      <c r="H12" s="49"/>
      <c r="I12" s="52"/>
    </row>
    <row r="13" spans="1:18" ht="17" customHeight="1">
      <c r="A13" s="127"/>
      <c r="B13" s="127"/>
      <c r="C13" s="127"/>
      <c r="D13" s="127"/>
      <c r="E13" s="127"/>
      <c r="F13" s="133"/>
      <c r="G13" s="133"/>
      <c r="H13" s="133"/>
      <c r="I13" s="133"/>
    </row>
    <row r="14" spans="1:18" s="127" customFormat="1" ht="25" customHeight="1" thickBot="1">
      <c r="B14" s="132" t="s">
        <v>144</v>
      </c>
      <c r="F14" s="133"/>
      <c r="G14" s="133"/>
      <c r="H14" s="133"/>
      <c r="I14" s="133"/>
    </row>
    <row r="15" spans="1:18" ht="34" customHeight="1" thickBot="1">
      <c r="A15" s="127"/>
      <c r="B15" s="128" t="s">
        <v>145</v>
      </c>
      <c r="C15" s="129" t="s">
        <v>146</v>
      </c>
      <c r="D15" s="129" t="s">
        <v>147</v>
      </c>
      <c r="E15" s="129" t="s">
        <v>131</v>
      </c>
      <c r="F15" s="129" t="s">
        <v>132</v>
      </c>
      <c r="G15" s="129" t="s">
        <v>133</v>
      </c>
      <c r="H15" s="129" t="s">
        <v>134</v>
      </c>
      <c r="I15" s="130" t="s">
        <v>135</v>
      </c>
    </row>
    <row r="16" spans="1:18" ht="34">
      <c r="A16" s="127"/>
      <c r="B16" s="134" t="s">
        <v>148</v>
      </c>
      <c r="C16" s="135" t="s">
        <v>137</v>
      </c>
      <c r="D16" s="135" t="s">
        <v>149</v>
      </c>
      <c r="E16" s="135" t="s">
        <v>149</v>
      </c>
      <c r="F16" s="135" t="s">
        <v>140</v>
      </c>
      <c r="G16" s="135" t="s">
        <v>141</v>
      </c>
      <c r="H16" s="135" t="s">
        <v>142</v>
      </c>
      <c r="I16" s="136" t="s">
        <v>143</v>
      </c>
    </row>
    <row r="17" spans="1:9" ht="17" customHeight="1">
      <c r="A17" s="127"/>
      <c r="B17" s="37"/>
      <c r="C17" s="38"/>
      <c r="D17" s="38"/>
      <c r="E17" s="38"/>
      <c r="F17" s="57"/>
      <c r="G17" s="38"/>
      <c r="H17" s="48"/>
      <c r="I17" s="39"/>
    </row>
    <row r="18" spans="1:9" ht="17" customHeight="1">
      <c r="A18" s="127"/>
      <c r="B18" s="37"/>
      <c r="C18" s="38"/>
      <c r="D18" s="38"/>
      <c r="E18" s="38"/>
      <c r="F18" s="57"/>
      <c r="G18" s="38"/>
      <c r="H18" s="48"/>
      <c r="I18" s="39"/>
    </row>
    <row r="19" spans="1:9" ht="17" customHeight="1">
      <c r="A19" s="127"/>
      <c r="B19" s="37"/>
      <c r="C19" s="38"/>
      <c r="D19" s="38"/>
      <c r="E19" s="38"/>
      <c r="F19" s="57"/>
      <c r="G19" s="38"/>
      <c r="H19" s="48"/>
      <c r="I19" s="39"/>
    </row>
    <row r="20" spans="1:9" ht="17" customHeight="1">
      <c r="A20" s="127"/>
      <c r="B20" s="37"/>
      <c r="C20" s="38"/>
      <c r="D20" s="38"/>
      <c r="E20" s="38"/>
      <c r="F20" s="57"/>
      <c r="G20" s="38"/>
      <c r="H20" s="48"/>
      <c r="I20" s="39"/>
    </row>
    <row r="21" spans="1:9" ht="17" customHeight="1">
      <c r="A21" s="127"/>
      <c r="B21" s="37"/>
      <c r="C21" s="38"/>
      <c r="D21" s="38"/>
      <c r="E21" s="38"/>
      <c r="F21" s="57"/>
      <c r="G21" s="38"/>
      <c r="H21" s="48"/>
      <c r="I21" s="39"/>
    </row>
    <row r="22" spans="1:9" ht="17" customHeight="1" thickBot="1">
      <c r="A22" s="127"/>
      <c r="B22" s="40"/>
      <c r="C22" s="41"/>
      <c r="D22" s="41"/>
      <c r="E22" s="41"/>
      <c r="F22" s="58"/>
      <c r="G22" s="41"/>
      <c r="H22" s="49"/>
      <c r="I22" s="42"/>
    </row>
    <row r="23" spans="1:9" ht="17" customHeight="1">
      <c r="A23" s="127"/>
    </row>
    <row r="24" spans="1:9" ht="17" customHeight="1" thickBot="1">
      <c r="A24" s="127"/>
      <c r="B24" s="132" t="s">
        <v>150</v>
      </c>
      <c r="C24" s="127"/>
      <c r="D24" s="127"/>
      <c r="E24" s="127"/>
      <c r="F24" s="132" t="s">
        <v>155</v>
      </c>
      <c r="G24" s="127"/>
      <c r="H24" s="127"/>
      <c r="I24" s="127"/>
    </row>
    <row r="25" spans="1:9" ht="34" customHeight="1" thickBot="1">
      <c r="A25" s="127"/>
      <c r="B25" s="128" t="s">
        <v>151</v>
      </c>
      <c r="C25" s="129" t="s">
        <v>152</v>
      </c>
      <c r="D25" s="129" t="s">
        <v>132</v>
      </c>
      <c r="E25" s="130" t="s">
        <v>135</v>
      </c>
      <c r="F25" s="128" t="s">
        <v>156</v>
      </c>
      <c r="G25" s="129" t="s">
        <v>157</v>
      </c>
      <c r="H25" s="129" t="s">
        <v>158</v>
      </c>
      <c r="I25" s="130" t="s">
        <v>132</v>
      </c>
    </row>
    <row r="26" spans="1:9" ht="51">
      <c r="A26" s="127"/>
      <c r="B26" s="134" t="s">
        <v>153</v>
      </c>
      <c r="C26" s="135" t="s">
        <v>137</v>
      </c>
      <c r="D26" s="135" t="s">
        <v>140</v>
      </c>
      <c r="E26" s="136" t="s">
        <v>154</v>
      </c>
      <c r="F26" s="134" t="s">
        <v>137</v>
      </c>
      <c r="G26" s="135" t="s">
        <v>136</v>
      </c>
      <c r="H26" s="135" t="s">
        <v>153</v>
      </c>
      <c r="I26" s="136" t="s">
        <v>140</v>
      </c>
    </row>
    <row r="27" spans="1:9" ht="17" customHeight="1">
      <c r="A27" s="127"/>
      <c r="B27" s="37"/>
      <c r="C27" s="38"/>
      <c r="D27" s="57"/>
      <c r="E27" s="39"/>
      <c r="F27" s="37"/>
      <c r="G27" s="38"/>
      <c r="H27" s="48"/>
      <c r="I27" s="59"/>
    </row>
    <row r="28" spans="1:9" ht="17" customHeight="1">
      <c r="A28" s="127"/>
      <c r="B28" s="37"/>
      <c r="C28" s="38"/>
      <c r="D28" s="57"/>
      <c r="E28" s="39"/>
      <c r="F28" s="37"/>
      <c r="G28" s="38"/>
      <c r="H28" s="48"/>
      <c r="I28" s="59"/>
    </row>
    <row r="29" spans="1:9" ht="17" customHeight="1">
      <c r="A29" s="127"/>
      <c r="B29" s="37"/>
      <c r="C29" s="38"/>
      <c r="D29" s="57"/>
      <c r="E29" s="39"/>
      <c r="F29" s="37"/>
      <c r="G29" s="38"/>
      <c r="H29" s="48"/>
      <c r="I29" s="59"/>
    </row>
    <row r="30" spans="1:9" ht="17" customHeight="1">
      <c r="A30" s="127"/>
      <c r="B30" s="37"/>
      <c r="C30" s="38"/>
      <c r="D30" s="57"/>
      <c r="E30" s="39"/>
      <c r="F30" s="37"/>
      <c r="G30" s="38"/>
      <c r="H30" s="48"/>
      <c r="I30" s="59"/>
    </row>
    <row r="31" spans="1:9" ht="17" customHeight="1" thickBot="1">
      <c r="A31" s="127"/>
      <c r="B31" s="40"/>
      <c r="C31" s="41"/>
      <c r="D31" s="58"/>
      <c r="E31" s="42"/>
      <c r="F31" s="40"/>
      <c r="G31" s="41"/>
      <c r="H31" s="49"/>
      <c r="I31" s="60"/>
    </row>
    <row r="32" spans="1:9" ht="17" customHeight="1">
      <c r="A32" s="127"/>
    </row>
    <row r="33" spans="1:1" ht="17" customHeight="1">
      <c r="A33" s="127"/>
    </row>
    <row r="34" spans="1:1" ht="17" customHeight="1">
      <c r="A34" s="127"/>
    </row>
    <row r="35" spans="1:1">
      <c r="A35" s="127"/>
    </row>
    <row r="36" spans="1:1" ht="17" customHeight="1">
      <c r="A36" s="127"/>
    </row>
    <row r="37" spans="1:1" ht="17" customHeight="1">
      <c r="A37" s="127"/>
    </row>
    <row r="38" spans="1:1" ht="17" customHeight="1">
      <c r="A38" s="127"/>
    </row>
    <row r="39" spans="1:1" ht="17" customHeight="1">
      <c r="A39" s="127"/>
    </row>
    <row r="40" spans="1:1" ht="17" customHeight="1">
      <c r="A40" s="127"/>
    </row>
    <row r="41" spans="1:1" ht="17" customHeight="1">
      <c r="A41" s="127"/>
    </row>
    <row r="42" spans="1:1" ht="17" customHeight="1">
      <c r="A42" s="127"/>
    </row>
    <row r="43" spans="1:1" ht="17" customHeight="1">
      <c r="A43" s="127"/>
    </row>
    <row r="44" spans="1:1" ht="17" customHeight="1">
      <c r="A44" s="127"/>
    </row>
    <row r="45" spans="1:1" ht="17" customHeight="1">
      <c r="A45" s="127"/>
    </row>
    <row r="46" spans="1:1" ht="17" customHeight="1">
      <c r="A46" s="127"/>
    </row>
    <row r="47" spans="1:1" ht="17" customHeight="1">
      <c r="A47" s="127"/>
    </row>
    <row r="48" spans="1:1" ht="17" customHeight="1">
      <c r="A48" s="127"/>
    </row>
    <row r="49" spans="1:1" ht="17" customHeight="1">
      <c r="A49" s="127"/>
    </row>
    <row r="50" spans="1:1" ht="17" customHeight="1">
      <c r="A50" s="127"/>
    </row>
    <row r="51" spans="1:1" ht="17" customHeight="1">
      <c r="A51" s="127"/>
    </row>
    <row r="52" spans="1:1" ht="17" customHeight="1">
      <c r="A52" s="127"/>
    </row>
    <row r="53" spans="1:1" ht="17" customHeight="1">
      <c r="A53" s="127"/>
    </row>
  </sheetData>
  <sheetProtection algorithmName="SHA-512" hashValue="mloYlnpxlEbJnAKP+ZISBXYRrB/jgBuRLQHbm6UGB37nxn9308c//i5Oamh9urCGGpTIwqx2CPZ9bSWTrp7u3Q==" saltValue="wzIQcGuOgoXxlcjfIiz/9w==" spinCount="100000" sheet="1" objects="1" scenarios="1" selectLockedCells="1"/>
  <mergeCells count="1">
    <mergeCell ref="B2:I2"/>
  </mergeCells>
  <dataValidations count="6">
    <dataValidation allowBlank="1" showInputMessage="1" showErrorMessage="1" errorTitle="Chybné zadání" error="Zadejte obor podnikání ze seznamu (pouze hodnoty s číselným kódem)." sqref="C24 G24 C6:C14 C17:C22 G27:G31 C27:C31" xr:uid="{3CE0CE37-86D6-314C-86E9-66F6DCE3A720}"/>
    <dataValidation allowBlank="1" showInputMessage="1" showErrorMessage="1" errorTitle="Chybné zadání" error="Zadejte MSP / Velký podnik" sqref="D24 H24 D6:D14 D17:D22" xr:uid="{D1DB0722-A5BA-D145-A265-99FE5F92669F}"/>
    <dataValidation type="decimal" operator="greaterThan" allowBlank="1" showInputMessage="1" showErrorMessage="1" errorTitle="Chybné zadání" error="Zadejte číselnou hodnotu pronajaté podlahové plochy." sqref="E24 I24 E6:E14 E17:E22" xr:uid="{BCCDE157-0C28-EE4B-9519-2FC4FE19C606}">
      <formula1>0</formula1>
    </dataValidation>
    <dataValidation type="decimal" operator="greaterThan" allowBlank="1" showInputMessage="1" showErrorMessage="1" errorTitle="Chybné zadání" error="Zadejte číselnou hodnotu měsíčníí platby v Kč." sqref="F13:F14 I13:I14 G6:H14 F17:I22 D27:E31 H27:I31" xr:uid="{B877EB97-373D-E54B-81A0-8CCA50E7879F}">
      <formula1>0</formula1>
    </dataValidation>
    <dataValidation type="date" operator="greaterThan" allowBlank="1" showInputMessage="1" showErrorMessage="1" errorTitle="Chybné zadání" error="Zadejte číselnou hodnotu měsíčníí platby v Kč." sqref="F6:F12" xr:uid="{E565E06C-6A37-E54A-8DA5-02E650C64D9A}">
      <formula1>44542</formula1>
    </dataValidation>
    <dataValidation operator="greaterThan" allowBlank="1" showInputMessage="1" showErrorMessage="1" errorTitle="Chybné zadání" error="Zadejte číselnou hodnotu měsíčníí platby v Kč." sqref="I6:I12" xr:uid="{0790E01C-B8D7-B649-B4A2-6CC596333C86}"/>
  </dataValidation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b9118e-be87-4788-83dc-867b5e1089e9">
      <Terms xmlns="http://schemas.microsoft.com/office/infopath/2007/PartnerControls"/>
    </lcf76f155ced4ddcb4097134ff3c332f>
    <TaxCatchAll xmlns="fe91b656-e9be-465c-9e68-31d232db887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3B365C6A1B25448E712750BFB341A7" ma:contentTypeVersion="18" ma:contentTypeDescription="Vytvoří nový dokument" ma:contentTypeScope="" ma:versionID="f52291bf84406756e44bafc79d0f1310">
  <xsd:schema xmlns:xsd="http://www.w3.org/2001/XMLSchema" xmlns:xs="http://www.w3.org/2001/XMLSchema" xmlns:p="http://schemas.microsoft.com/office/2006/metadata/properties" xmlns:ns2="89b9118e-be87-4788-83dc-867b5e1089e9" xmlns:ns3="fe91b656-e9be-465c-9e68-31d232db887a" targetNamespace="http://schemas.microsoft.com/office/2006/metadata/properties" ma:root="true" ma:fieldsID="8ee3ddfe61a24a63071da12de982ba18" ns2:_="" ns3:_="">
    <xsd:import namespace="89b9118e-be87-4788-83dc-867b5e1089e9"/>
    <xsd:import namespace="fe91b656-e9be-465c-9e68-31d232db88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9118e-be87-4788-83dc-867b5e108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3f77ad25-1568-4cff-a5b8-76b985063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1b656-e9be-465c-9e68-31d232db8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af92ba-8636-4a9b-8c6f-ef38f167679a}" ma:internalName="TaxCatchAll" ma:showField="CatchAllData" ma:web="fe91b656-e9be-465c-9e68-31d232db8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F0A360-BA4A-9A48-8819-F766AF4A6509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fe91b656-e9be-465c-9e68-31d232db887a"/>
    <ds:schemaRef ds:uri="http://schemas.microsoft.com/office/infopath/2007/PartnerControls"/>
    <ds:schemaRef ds:uri="89b9118e-be87-4788-83dc-867b5e1089e9"/>
  </ds:schemaRefs>
</ds:datastoreItem>
</file>

<file path=customXml/itemProps2.xml><?xml version="1.0" encoding="utf-8"?>
<ds:datastoreItem xmlns:ds="http://schemas.openxmlformats.org/officeDocument/2006/customXml" ds:itemID="{0C3663D7-50ED-4594-ABA8-6AAE56B101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9118e-be87-4788-83dc-867b5e1089e9"/>
    <ds:schemaRef ds:uri="fe91b656-e9be-465c-9e68-31d232db88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F2874A-4BE2-49C3-98EF-EC886512B28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4A6B13F-E4DC-421B-A60C-1FF4DD2919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9</vt:i4>
      </vt:variant>
    </vt:vector>
  </HeadingPairs>
  <TitlesOfParts>
    <vt:vector size="26" baseType="lpstr">
      <vt:lpstr>Úvod</vt:lpstr>
      <vt:lpstr>Informace o projektu</vt:lpstr>
      <vt:lpstr>Informace o žadateli</vt:lpstr>
      <vt:lpstr>Výdaje projektu</vt:lpstr>
      <vt:lpstr>Zdroje financování</vt:lpstr>
      <vt:lpstr>Identifikace pozemků</vt:lpstr>
      <vt:lpstr>Nájemci a budoucí nájemci</vt:lpstr>
      <vt:lpstr>Management</vt:lpstr>
      <vt:lpstr>Cizí zdroje</vt:lpstr>
      <vt:lpstr>Stavitel</vt:lpstr>
      <vt:lpstr>Čestné prohlášení 5.1 a 5.2</vt:lpstr>
      <vt:lpstr>AML Dotazník</vt:lpstr>
      <vt:lpstr>Dotazník DNSH</vt:lpstr>
      <vt:lpstr>Limity financování</vt:lpstr>
      <vt:lpstr>NACE kódy</vt:lpstr>
      <vt:lpstr>Seznam obcí ITI</vt:lpstr>
      <vt:lpstr>Právní forma</vt:lpstr>
      <vt:lpstr>'AML Dotazník'!InvestorPO</vt:lpstr>
      <vt:lpstr>'AML Dotazník'!Oblast_tisku</vt:lpstr>
      <vt:lpstr>'Čestné prohlášení 5.1 a 5.2'!Oblast_tisku</vt:lpstr>
      <vt:lpstr>'Informace o projektu'!Oblast_tisku</vt:lpstr>
      <vt:lpstr>'Informace o žadateli'!Oblast_tisku</vt:lpstr>
      <vt:lpstr>Úvod!Oblast_tisku</vt:lpstr>
      <vt:lpstr>'Výdaje projektu'!Oblast_tisku</vt:lpstr>
      <vt:lpstr>'Zdroje financování'!Oblast_tisku</vt:lpstr>
      <vt:lpstr>'AML Dotazník'!Text1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Foltýnek</cp:lastModifiedBy>
  <dcterms:created xsi:type="dcterms:W3CDTF">2024-09-10T10:13:23Z</dcterms:created>
  <dcterms:modified xsi:type="dcterms:W3CDTF">2024-09-10T10:15:49Z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0x010100BA3B365C6A1B25448E712750BFB341A7</vt:lpwstr>
  </property>
  <property fmtid="{D5CDD505-2E9C-101B-9397-08002B2CF9AE}" pid="3" name="MediaServiceImageTags">
    <vt:lpwstr/>
  </property>
</Properties>
</file>